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defaultThemeVersion="124226"/>
  <mc:AlternateContent xmlns:mc="http://schemas.openxmlformats.org/markup-compatibility/2006">
    <mc:Choice Requires="x15">
      <x15ac:absPath xmlns:x15ac="http://schemas.microsoft.com/office/spreadsheetml/2010/11/ac" url="https://portsmouthdiocese.sharepoint.com/sites/finance_group/Shared Documents/Accounts/Process Notes/FORMS/"/>
    </mc:Choice>
  </mc:AlternateContent>
  <xr:revisionPtr revIDLastSave="3" documentId="8_{8767FC40-22D5-4FB5-A67C-964CAAD88723}" xr6:coauthVersionLast="46" xr6:coauthVersionMax="46" xr10:uidLastSave="{E8DCDCEE-EFEB-4016-8A44-D56B8514180A}"/>
  <bookViews>
    <workbookView xWindow="-120" yWindow="-120" windowWidth="20730" windowHeight="11160" firstSheet="3" activeTab="3" xr2:uid="{00000000-000D-0000-FFFF-FFFF00000000}"/>
  </bookViews>
  <sheets>
    <sheet name="Inv Request" sheetId="1" state="hidden" r:id="rId1"/>
    <sheet name="Restricted Income Approval " sheetId="2" state="hidden" r:id="rId2"/>
    <sheet name="Bulk Invoice Request" sheetId="4" state="hidden" r:id="rId3"/>
    <sheet name="Other Income Notification" sheetId="5" r:id="rId4"/>
    <sheet name="Dept List" sheetId="3" state="hidden" r:id="rId5"/>
  </sheets>
  <definedNames>
    <definedName name="dept">'Dept List'!$A:$E</definedName>
    <definedName name="deptname">'Dept List'!$E:$E</definedName>
    <definedName name="_xlnm.Print_Area" localSheetId="2">'Bulk Invoice Request'!$A$1:$L$50</definedName>
    <definedName name="_xlnm.Print_Area" localSheetId="0">'Inv Request'!$B$1:$D$59</definedName>
    <definedName name="_xlnm.Print_Area" localSheetId="1">'Restricted Income Approval '!$B$1:$L$76</definedName>
    <definedName name="sequence">'Dept List'!$G$4:$G$38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4" i="2" l="1"/>
  <c r="D12" i="2"/>
  <c r="H7" i="5"/>
  <c r="D9" i="4"/>
  <c r="L18" i="4"/>
  <c r="L19" i="4"/>
  <c r="L20" i="4"/>
  <c r="L21" i="4"/>
  <c r="L22" i="4"/>
  <c r="L23" i="4"/>
  <c r="L24" i="4"/>
  <c r="L25" i="4"/>
  <c r="L26" i="4"/>
  <c r="L27" i="4"/>
  <c r="L28" i="4"/>
  <c r="L29" i="4"/>
  <c r="L30" i="4"/>
  <c r="L31" i="4"/>
  <c r="L32" i="4"/>
  <c r="L33" i="4"/>
  <c r="L17" i="4"/>
  <c r="L13" i="4" l="1"/>
  <c r="P2" i="2"/>
  <c r="G2" i="2"/>
  <c r="F2" i="2"/>
  <c r="I2" i="2"/>
  <c r="N2" i="2"/>
  <c r="M2" i="2"/>
  <c r="L2" i="2"/>
  <c r="J2" i="2"/>
  <c r="E2" i="2"/>
  <c r="N60" i="2"/>
  <c r="N59" i="2"/>
  <c r="N58" i="2"/>
  <c r="O2" i="2" s="1"/>
  <c r="D10" i="2" l="1"/>
  <c r="D8" i="2" l="1"/>
  <c r="D2" i="2" s="1"/>
  <c r="H2" i="2"/>
  <c r="C3" i="1" l="1"/>
  <c r="G35" i="2"/>
  <c r="K2" i="2" s="1"/>
  <c r="K26" i="2"/>
  <c r="L26" i="2" s="1"/>
  <c r="K27" i="2"/>
  <c r="L27" i="2" s="1"/>
  <c r="K28" i="2"/>
  <c r="L28" i="2" s="1"/>
  <c r="K29" i="2"/>
  <c r="L29" i="2" s="1"/>
  <c r="K30" i="2"/>
  <c r="L30" i="2" s="1"/>
  <c r="K31" i="2"/>
  <c r="L31" i="2" s="1"/>
  <c r="K32" i="2"/>
  <c r="L32" i="2" s="1"/>
  <c r="K33" i="2"/>
  <c r="L33" i="2" s="1"/>
  <c r="K25" i="2"/>
  <c r="L25" i="2" s="1"/>
  <c r="L35" i="2" l="1"/>
  <c r="I21" i="2" s="1"/>
  <c r="M21" i="2" s="1"/>
</calcChain>
</file>

<file path=xl/sharedStrings.xml><?xml version="1.0" encoding="utf-8"?>
<sst xmlns="http://schemas.openxmlformats.org/spreadsheetml/2006/main" count="556" uniqueCount="317">
  <si>
    <r>
      <rPr>
        <b/>
        <sz val="11"/>
        <color theme="1"/>
        <rFont val="Calibri"/>
        <family val="2"/>
        <scheme val="minor"/>
      </rPr>
      <t>Responsible Person</t>
    </r>
    <r>
      <rPr>
        <sz val="11"/>
        <color theme="1"/>
        <rFont val="Calibri"/>
        <family val="2"/>
        <scheme val="minor"/>
      </rPr>
      <t xml:space="preserve"> 
</t>
    </r>
    <r>
      <rPr>
        <sz val="11"/>
        <color rgb="FF0070C0"/>
        <rFont val="Calibri"/>
        <family val="2"/>
        <scheme val="minor"/>
      </rPr>
      <t>Name of person within the diocese who is responsible for this relationship with the Funder. 
This person will, oversee the project, ensure restrictions are adhered to and will be the point of contact with the funder</t>
    </r>
    <r>
      <rPr>
        <sz val="11"/>
        <color theme="1"/>
        <rFont val="Calibri"/>
        <family val="2"/>
        <scheme val="minor"/>
      </rPr>
      <t>.</t>
    </r>
  </si>
  <si>
    <t>Funder</t>
  </si>
  <si>
    <r>
      <t xml:space="preserve">Funder Purchase Order number
</t>
    </r>
    <r>
      <rPr>
        <sz val="11"/>
        <color rgb="FF0070C0"/>
        <rFont val="Calibri"/>
        <family val="2"/>
        <scheme val="minor"/>
      </rPr>
      <t>Many funders will only pay if we attach their relevant Purchase Order Number</t>
    </r>
  </si>
  <si>
    <t xml:space="preserve">Invoice address </t>
  </si>
  <si>
    <r>
      <rPr>
        <b/>
        <sz val="11"/>
        <color theme="1"/>
        <rFont val="Calibri"/>
        <family val="2"/>
        <scheme val="minor"/>
      </rPr>
      <t>Invoice Date</t>
    </r>
    <r>
      <rPr>
        <sz val="11"/>
        <color theme="1"/>
        <rFont val="Calibri"/>
        <family val="2"/>
        <scheme val="minor"/>
      </rPr>
      <t xml:space="preserve">
</t>
    </r>
    <r>
      <rPr>
        <sz val="11"/>
        <color rgb="FF0070C0"/>
        <rFont val="Calibri"/>
        <family val="2"/>
        <scheme val="minor"/>
      </rPr>
      <t>Payment will be expected within 30 days</t>
    </r>
  </si>
  <si>
    <t>Y/N</t>
  </si>
  <si>
    <r>
      <rPr>
        <b/>
        <sz val="11"/>
        <color theme="1"/>
        <rFont val="Calibri"/>
        <family val="2"/>
        <scheme val="minor"/>
      </rPr>
      <t>Frequency of subsequent Invoices</t>
    </r>
    <r>
      <rPr>
        <sz val="11"/>
        <color theme="1"/>
        <rFont val="Calibri"/>
        <family val="2"/>
        <scheme val="minor"/>
      </rPr>
      <t xml:space="preserve">
</t>
    </r>
    <r>
      <rPr>
        <sz val="11"/>
        <color rgb="FF0070C0"/>
        <rFont val="Calibri"/>
        <family val="2"/>
        <scheme val="minor"/>
      </rPr>
      <t>E.g. 1st of each month for 12 months</t>
    </r>
  </si>
  <si>
    <t>Date of Final Invoice</t>
  </si>
  <si>
    <r>
      <rPr>
        <b/>
        <sz val="11"/>
        <color theme="1"/>
        <rFont val="Calibri"/>
        <family val="2"/>
        <scheme val="minor"/>
      </rPr>
      <t>NL Code</t>
    </r>
    <r>
      <rPr>
        <sz val="11"/>
        <color theme="1"/>
        <rFont val="Calibri"/>
        <family val="2"/>
        <scheme val="minor"/>
      </rPr>
      <t xml:space="preserve">
</t>
    </r>
    <r>
      <rPr>
        <sz val="11"/>
        <color rgb="FF0070C0"/>
        <rFont val="Calibri"/>
        <family val="2"/>
        <scheme val="minor"/>
      </rPr>
      <t>If funding is towards a project then the NL code should include the project designation.</t>
    </r>
  </si>
  <si>
    <t>Invoice to be submitted via</t>
  </si>
  <si>
    <t>Post</t>
  </si>
  <si>
    <t>Email</t>
  </si>
  <si>
    <t>Email Address</t>
  </si>
  <si>
    <t>Invoice to be submitted by requestor only</t>
  </si>
  <si>
    <r>
      <rPr>
        <b/>
        <sz val="11"/>
        <color theme="1"/>
        <rFont val="Calibri"/>
        <family val="2"/>
        <scheme val="minor"/>
      </rPr>
      <t>Description</t>
    </r>
    <r>
      <rPr>
        <sz val="11"/>
        <color theme="1"/>
        <rFont val="Calibri"/>
        <family val="2"/>
        <scheme val="minor"/>
      </rPr>
      <t xml:space="preserve">
</t>
    </r>
    <r>
      <rPr>
        <sz val="11"/>
        <color rgb="FF0070C0"/>
        <rFont val="Calibri"/>
        <family val="2"/>
        <scheme val="minor"/>
      </rPr>
      <t>This detail will be included on the invoice and accounting records.
The level of detail included here should allow people who are not familiar with the contract to understand what the payment is for.</t>
    </r>
  </si>
  <si>
    <r>
      <rPr>
        <b/>
        <sz val="11"/>
        <color theme="1"/>
        <rFont val="Calibri"/>
        <family val="2"/>
        <scheme val="minor"/>
      </rPr>
      <t>Time frame</t>
    </r>
    <r>
      <rPr>
        <sz val="11"/>
        <color theme="1"/>
        <rFont val="Calibri"/>
        <family val="2"/>
        <scheme val="minor"/>
      </rPr>
      <t xml:space="preserve">
</t>
    </r>
    <r>
      <rPr>
        <sz val="11"/>
        <color rgb="FF0070C0"/>
        <rFont val="Calibri"/>
        <family val="2"/>
        <scheme val="minor"/>
      </rPr>
      <t>If the payment is to fund a specified time period.</t>
    </r>
  </si>
  <si>
    <t>Invoice amount</t>
  </si>
  <si>
    <t>Notes</t>
  </si>
  <si>
    <t>Project Title</t>
  </si>
  <si>
    <t>Project Costs</t>
  </si>
  <si>
    <t>Funding Breakdown</t>
  </si>
  <si>
    <t>Cost Category</t>
  </si>
  <si>
    <t>Description</t>
  </si>
  <si>
    <t>Year</t>
  </si>
  <si>
    <t>Amount</t>
  </si>
  <si>
    <t>Amount to be funded by Grant</t>
  </si>
  <si>
    <t>Amount to be funded from elsewhere</t>
  </si>
  <si>
    <t>Total</t>
  </si>
  <si>
    <t>Difference</t>
  </si>
  <si>
    <t>Deadline for completion of project</t>
  </si>
  <si>
    <t>What must be done with unspent funds at the end of the project</t>
  </si>
  <si>
    <r>
      <rPr>
        <b/>
        <sz val="11"/>
        <color theme="1"/>
        <rFont val="Calibri"/>
        <family val="2"/>
        <scheme val="minor"/>
      </rPr>
      <t xml:space="preserve">Invoicer/Funding Recipient </t>
    </r>
    <r>
      <rPr>
        <sz val="11"/>
        <color theme="1"/>
        <rFont val="Calibri"/>
        <family val="2"/>
        <scheme val="minor"/>
      </rPr>
      <t xml:space="preserve">
</t>
    </r>
    <r>
      <rPr>
        <sz val="11"/>
        <color rgb="FF0070C0"/>
        <rFont val="Calibri"/>
        <family val="2"/>
        <scheme val="minor"/>
      </rPr>
      <t>Department or Parish receiving the funds</t>
    </r>
  </si>
  <si>
    <r>
      <t xml:space="preserve">Recurrent Invoice
</t>
    </r>
    <r>
      <rPr>
        <sz val="11"/>
        <color rgb="FF0070C0"/>
        <rFont val="Calibri"/>
        <family val="2"/>
        <scheme val="minor"/>
      </rPr>
      <t>Duplicate Invoice will be issued in line with these instructions</t>
    </r>
  </si>
  <si>
    <r>
      <t xml:space="preserve">General restrictions 
</t>
    </r>
    <r>
      <rPr>
        <sz val="11"/>
        <color rgb="FF0070C0"/>
        <rFont val="Calibri"/>
        <family val="2"/>
        <scheme val="minor"/>
      </rPr>
      <t>Sufficient detail should be provided here that someone not familiar with the project will understand what is looking to be achieved through this grant funded project</t>
    </r>
  </si>
  <si>
    <t>Breakdown of Permissible Costs</t>
  </si>
  <si>
    <t xml:space="preserve"> - Cost breakdown must either be taken from the contract or award letter. 
 - Only if breakdown is not in contract or grant award letter then provide breakdown included in the application for funding. 
 - Total per breakdown must match total grant amount.
 - If grant is for a multi-year project break costs down per year</t>
  </si>
  <si>
    <t>Restrictions defined</t>
  </si>
  <si>
    <r>
      <rPr>
        <b/>
        <sz val="11"/>
        <color theme="1"/>
        <rFont val="Calibri"/>
        <family val="2"/>
        <scheme val="minor"/>
      </rPr>
      <t>Does funding need to be claimed retrospectively</t>
    </r>
    <r>
      <rPr>
        <sz val="11"/>
        <color theme="1"/>
        <rFont val="Calibri"/>
        <family val="2"/>
        <scheme val="minor"/>
      </rPr>
      <t xml:space="preserve">
</t>
    </r>
    <r>
      <rPr>
        <sz val="11"/>
        <color rgb="FF0070C0"/>
        <rFont val="Calibri"/>
        <family val="2"/>
        <scheme val="minor"/>
      </rPr>
      <t>If yes then responsible person must agree systems with finance to facilitate this.</t>
    </r>
  </si>
  <si>
    <r>
      <rPr>
        <b/>
        <sz val="11"/>
        <color theme="1"/>
        <rFont val="Calibri"/>
        <family val="2"/>
        <scheme val="minor"/>
      </rPr>
      <t>Does the contract allow for money to be transferred between cost lines</t>
    </r>
    <r>
      <rPr>
        <sz val="11"/>
        <color theme="1"/>
        <rFont val="Calibri"/>
        <family val="2"/>
        <scheme val="minor"/>
      </rPr>
      <t xml:space="preserve">
</t>
    </r>
    <r>
      <rPr>
        <sz val="11"/>
        <color rgb="FF0070C0"/>
        <rFont val="Calibri"/>
        <family val="2"/>
        <scheme val="minor"/>
      </rPr>
      <t>Often grants are very restrictive and money spent other then in the proportions specified in the funding application is not admissible and unspent funds would then need to be returned.</t>
    </r>
  </si>
  <si>
    <t>Virement</t>
  </si>
  <si>
    <t>Virement is the process of transferring items from one cost line within the grant to another</t>
  </si>
  <si>
    <r>
      <t xml:space="preserve">
</t>
    </r>
    <r>
      <rPr>
        <sz val="11"/>
        <color rgb="FF0070C0"/>
        <rFont val="Calibri"/>
        <family val="2"/>
        <scheme val="minor"/>
      </rPr>
      <t>Finance can support the responsible person in fulfilling reporting requirements and this support needs to be designed and agreed with the Financial Controller at the outset of the project.</t>
    </r>
  </si>
  <si>
    <t>Reporting requirements</t>
  </si>
  <si>
    <t>Sales Invoice Request</t>
  </si>
  <si>
    <t>Dept Name</t>
  </si>
  <si>
    <t>Dept Code</t>
  </si>
  <si>
    <t>Vicariate</t>
  </si>
  <si>
    <t>Summarised in JET</t>
  </si>
  <si>
    <t>Archives</t>
  </si>
  <si>
    <t>ARC</t>
  </si>
  <si>
    <t>Department for Administration</t>
  </si>
  <si>
    <t>Dept for Support &amp; Administration</t>
  </si>
  <si>
    <t xml:space="preserve">Cathedral </t>
  </si>
  <si>
    <t>CAT</t>
  </si>
  <si>
    <t>Dept for Administration - COO Team</t>
  </si>
  <si>
    <t>CEA</t>
  </si>
  <si>
    <t>Communications, News &amp; Media Unit</t>
  </si>
  <si>
    <t>COM</t>
  </si>
  <si>
    <t>Curial Overheads</t>
  </si>
  <si>
    <t>CUO</t>
  </si>
  <si>
    <t>Finance &amp; Parish Support</t>
  </si>
  <si>
    <t>FPS</t>
  </si>
  <si>
    <t>HR</t>
  </si>
  <si>
    <t>HRA</t>
  </si>
  <si>
    <t>IT / Telecoms</t>
  </si>
  <si>
    <t>ITA</t>
  </si>
  <si>
    <t>Property</t>
  </si>
  <si>
    <t>PTY</t>
  </si>
  <si>
    <t>Barmenda</t>
  </si>
  <si>
    <t>BAR</t>
  </si>
  <si>
    <t>Evangelisation</t>
  </si>
  <si>
    <t>Dept for Charity</t>
  </si>
  <si>
    <t>Dialogue &amp; Proclamation</t>
  </si>
  <si>
    <t>CHU</t>
  </si>
  <si>
    <t>Social Research Unit</t>
  </si>
  <si>
    <t>SRU</t>
  </si>
  <si>
    <t>Alpha &amp; Ananias</t>
  </si>
  <si>
    <t>AAA</t>
  </si>
  <si>
    <t>Vocation</t>
  </si>
  <si>
    <t>Dept for Clergy</t>
  </si>
  <si>
    <t>Caritas Projects</t>
  </si>
  <si>
    <t>CAR</t>
  </si>
  <si>
    <t>Dept for Evangelisation</t>
  </si>
  <si>
    <t>Formation for Mission</t>
  </si>
  <si>
    <t>FFM</t>
  </si>
  <si>
    <t>Justice Peace &amp; Social Responsibility</t>
  </si>
  <si>
    <t>JPS</t>
  </si>
  <si>
    <t>Dept for Evangelisation - Central</t>
  </si>
  <si>
    <t>NEV</t>
  </si>
  <si>
    <t>SUC FOCUS Mission / Southampton University Chaplaincy</t>
  </si>
  <si>
    <t>SFM</t>
  </si>
  <si>
    <t>Education</t>
  </si>
  <si>
    <t>Dept for Education</t>
  </si>
  <si>
    <t>Solent University Chaplaincy</t>
  </si>
  <si>
    <t>HUC</t>
  </si>
  <si>
    <t>Reading University Chaplaincy</t>
  </si>
  <si>
    <t>RUC</t>
  </si>
  <si>
    <t>Portsmouth University Chaplaincy</t>
  </si>
  <si>
    <t>PUC</t>
  </si>
  <si>
    <t>Dept for Educational Chaplaincies - Central</t>
  </si>
  <si>
    <t>RDC</t>
  </si>
  <si>
    <t>CASO</t>
  </si>
  <si>
    <t>Vicariate for Education</t>
  </si>
  <si>
    <t>VED</t>
  </si>
  <si>
    <t>Clergy Support</t>
  </si>
  <si>
    <t>CLS</t>
  </si>
  <si>
    <t>Dept for Clergy - Central</t>
  </si>
  <si>
    <t>DFC</t>
  </si>
  <si>
    <t>Ethnic Chaplaincies</t>
  </si>
  <si>
    <t>ECS</t>
  </si>
  <si>
    <t>On-Going Formation of Clergy</t>
  </si>
  <si>
    <t>FOC</t>
  </si>
  <si>
    <t>Pastoral Care</t>
  </si>
  <si>
    <t>PAC</t>
  </si>
  <si>
    <t>Portsmouth Hospital Chaplaincy</t>
  </si>
  <si>
    <t>PHC</t>
  </si>
  <si>
    <t>Reading Hospital Chaplaincy</t>
  </si>
  <si>
    <t>RHC</t>
  </si>
  <si>
    <t>Southampton Hospital Chaplaincy</t>
  </si>
  <si>
    <t>SHC</t>
  </si>
  <si>
    <t>Clergy Training</t>
  </si>
  <si>
    <t>CTF</t>
  </si>
  <si>
    <t>Called and Gifted</t>
  </si>
  <si>
    <t>CAG</t>
  </si>
  <si>
    <t>Dept for Vocation</t>
  </si>
  <si>
    <t>Diaconate Post Ordination</t>
  </si>
  <si>
    <t>DPO</t>
  </si>
  <si>
    <t>Diaconate Formation</t>
  </si>
  <si>
    <t>DPR</t>
  </si>
  <si>
    <t>Diaconate Team</t>
  </si>
  <si>
    <t>DTE</t>
  </si>
  <si>
    <t>Healing Advisory Group</t>
  </si>
  <si>
    <t>HAG</t>
  </si>
  <si>
    <t>Marriage/Family Life</t>
  </si>
  <si>
    <t>MFL</t>
  </si>
  <si>
    <t>Spiritual Formation</t>
  </si>
  <si>
    <t>SPF</t>
  </si>
  <si>
    <t>VFR</t>
  </si>
  <si>
    <t>Vocation Promotion</t>
  </si>
  <si>
    <t>VOC</t>
  </si>
  <si>
    <t>Safeguarding</t>
  </si>
  <si>
    <t>SAF</t>
  </si>
  <si>
    <t>Tribunal</t>
  </si>
  <si>
    <t>TRI</t>
  </si>
  <si>
    <t>The Bishop</t>
  </si>
  <si>
    <t>Chancery</t>
  </si>
  <si>
    <t>CHA</t>
  </si>
  <si>
    <t>Diocesan Events / Diocesan Governance</t>
  </si>
  <si>
    <t>GOV</t>
  </si>
  <si>
    <t>Bishops Office</t>
  </si>
  <si>
    <t>BOF</t>
  </si>
  <si>
    <t>Bishops House</t>
  </si>
  <si>
    <t>BHO</t>
  </si>
  <si>
    <t>Vicar for Religious</t>
  </si>
  <si>
    <t>VHR</t>
  </si>
  <si>
    <t>Submitted By</t>
  </si>
  <si>
    <t>Authorised by</t>
  </si>
  <si>
    <t>Project / Dept Manager</t>
  </si>
  <si>
    <t>Project Principal or Director</t>
  </si>
  <si>
    <t>Invoice via TRADCO ? VAT required</t>
  </si>
  <si>
    <t>F060</t>
  </si>
  <si>
    <t xml:space="preserve">Parish / Dept Approver   Print  (Capitals) </t>
  </si>
  <si>
    <t>Initials</t>
  </si>
  <si>
    <t>Signature sent by email, date sent.</t>
  </si>
  <si>
    <t xml:space="preserve">Signed    </t>
  </si>
  <si>
    <t>Date</t>
  </si>
  <si>
    <t>Date approved by Board of Trustee's</t>
  </si>
  <si>
    <t>Approver Sequence No.</t>
  </si>
  <si>
    <t>A</t>
  </si>
  <si>
    <r>
      <t>Approver £10,000 - £50,000,</t>
    </r>
    <r>
      <rPr>
        <b/>
        <sz val="11"/>
        <color theme="1"/>
        <rFont val="Leelawadee"/>
        <family val="2"/>
      </rPr>
      <t xml:space="preserve"> FD or COO</t>
    </r>
  </si>
  <si>
    <r>
      <t>Approver £2,000 - £10,000,</t>
    </r>
    <r>
      <rPr>
        <b/>
        <sz val="11"/>
        <color theme="1"/>
        <rFont val="Leelawadee"/>
        <family val="2"/>
      </rPr>
      <t xml:space="preserve"> second signature</t>
    </r>
  </si>
  <si>
    <t>Above £50,000, remainf FD or COO AND Board of Trustees</t>
  </si>
  <si>
    <t>Sequence</t>
  </si>
  <si>
    <t>B</t>
  </si>
  <si>
    <t>C</t>
  </si>
  <si>
    <t>D</t>
  </si>
  <si>
    <t>E</t>
  </si>
  <si>
    <t>F</t>
  </si>
  <si>
    <t>G</t>
  </si>
  <si>
    <t>H</t>
  </si>
  <si>
    <t>I</t>
  </si>
  <si>
    <t>J</t>
  </si>
  <si>
    <t>K</t>
  </si>
  <si>
    <t>L</t>
  </si>
  <si>
    <t>M</t>
  </si>
  <si>
    <t>N</t>
  </si>
  <si>
    <t>O</t>
  </si>
  <si>
    <t>P</t>
  </si>
  <si>
    <t>Q</t>
  </si>
  <si>
    <t>R</t>
  </si>
  <si>
    <t>S</t>
  </si>
  <si>
    <t>T</t>
  </si>
  <si>
    <t>U</t>
  </si>
  <si>
    <t>V</t>
  </si>
  <si>
    <t>W</t>
  </si>
  <si>
    <t>X</t>
  </si>
  <si>
    <t>Y</t>
  </si>
  <si>
    <t>Z</t>
  </si>
  <si>
    <t>Final Approver</t>
  </si>
  <si>
    <t>Approval Date</t>
  </si>
  <si>
    <t>Income / Funding Value</t>
  </si>
  <si>
    <t>Sales Order Number</t>
  </si>
  <si>
    <t>Dept</t>
  </si>
  <si>
    <t>Income Value</t>
  </si>
  <si>
    <t>Committed Cost</t>
  </si>
  <si>
    <t>Total Committed Cost</t>
  </si>
  <si>
    <t>Retrospective Claim</t>
  </si>
  <si>
    <t>Planned Project Close</t>
  </si>
  <si>
    <r>
      <t xml:space="preserve">Restricted income
</t>
    </r>
    <r>
      <rPr>
        <sz val="11"/>
        <color rgb="FF0070C0"/>
        <rFont val="Calibri"/>
        <family val="2"/>
        <scheme val="minor"/>
      </rPr>
      <t>If income is restricted then Restricted Income tab must be completed.</t>
    </r>
    <r>
      <rPr>
        <sz val="11"/>
        <color theme="1"/>
        <rFont val="Calibri"/>
        <family val="2"/>
        <scheme val="minor"/>
      </rPr>
      <t xml:space="preserve"> Where </t>
    </r>
    <r>
      <rPr>
        <b/>
        <sz val="11"/>
        <color theme="1"/>
        <rFont val="Calibri"/>
        <family val="2"/>
        <scheme val="minor"/>
      </rPr>
      <t>Approved in Advance</t>
    </r>
    <r>
      <rPr>
        <sz val="11"/>
        <color theme="1"/>
        <rFont val="Calibri"/>
        <family val="2"/>
        <scheme val="minor"/>
      </rPr>
      <t xml:space="preserve"> please supply </t>
    </r>
    <r>
      <rPr>
        <b/>
        <sz val="11"/>
        <color theme="1"/>
        <rFont val="Calibri"/>
        <family val="2"/>
        <scheme val="minor"/>
      </rPr>
      <t>SALES ORDER NUMBER</t>
    </r>
  </si>
  <si>
    <t>Diocese SALES ORDER NUMBER</t>
  </si>
  <si>
    <t>Name of Funding Authority, Donor, Customer</t>
  </si>
  <si>
    <t>Funders Address</t>
  </si>
  <si>
    <t>Funder PO</t>
  </si>
  <si>
    <t>Reporting Required</t>
  </si>
  <si>
    <t>Restricted Income Approval</t>
  </si>
  <si>
    <r>
      <rPr>
        <b/>
        <sz val="11"/>
        <color theme="1"/>
        <rFont val="Calibri"/>
        <family val="2"/>
        <scheme val="minor"/>
      </rPr>
      <t>NL Code</t>
    </r>
    <r>
      <rPr>
        <sz val="11"/>
        <color theme="1"/>
        <rFont val="Calibri"/>
        <family val="2"/>
        <scheme val="minor"/>
      </rPr>
      <t xml:space="preserve">
</t>
    </r>
    <r>
      <rPr>
        <sz val="11"/>
        <color rgb="FF0070C0"/>
        <rFont val="Calibri"/>
        <family val="2"/>
        <scheme val="minor"/>
      </rPr>
      <t xml:space="preserve">If funding is towards a project then the </t>
    </r>
    <r>
      <rPr>
        <b/>
        <sz val="11"/>
        <color rgb="FF0070C0"/>
        <rFont val="Calibri"/>
        <family val="2"/>
        <scheme val="minor"/>
      </rPr>
      <t>NL code</t>
    </r>
    <r>
      <rPr>
        <sz val="11"/>
        <color rgb="FF0070C0"/>
        <rFont val="Calibri"/>
        <family val="2"/>
        <scheme val="minor"/>
      </rPr>
      <t xml:space="preserve"> should include the project designation.</t>
    </r>
  </si>
  <si>
    <t>Final Contract / Purchase Order / Grant Application / Award Letter, attached /sent to Finance?</t>
  </si>
  <si>
    <t>Bult Invoice Request</t>
  </si>
  <si>
    <t>This Rerquest form is a Bulk Invoice request</t>
  </si>
  <si>
    <t>Customer Detail</t>
  </si>
  <si>
    <t>Name</t>
  </si>
  <si>
    <t>Address 1</t>
  </si>
  <si>
    <t>Address 2</t>
  </si>
  <si>
    <t>Address 3</t>
  </si>
  <si>
    <t>Address 4</t>
  </si>
  <si>
    <t>Post Code</t>
  </si>
  <si>
    <t>Invoice Detail</t>
  </si>
  <si>
    <t>Quantity</t>
  </si>
  <si>
    <t>Unit Price</t>
  </si>
  <si>
    <t>Reference Number</t>
  </si>
  <si>
    <t>Total Price</t>
  </si>
  <si>
    <t>School1</t>
  </si>
  <si>
    <t>School2</t>
  </si>
  <si>
    <t>School3</t>
  </si>
  <si>
    <t>School4</t>
  </si>
  <si>
    <t>School5</t>
  </si>
  <si>
    <t>School6</t>
  </si>
  <si>
    <t>School7</t>
  </si>
  <si>
    <t>School8</t>
  </si>
  <si>
    <t>School9</t>
  </si>
  <si>
    <t>School10</t>
  </si>
  <si>
    <t>School11</t>
  </si>
  <si>
    <t>School12</t>
  </si>
  <si>
    <t>School13</t>
  </si>
  <si>
    <t>School14</t>
  </si>
  <si>
    <t>School15</t>
  </si>
  <si>
    <t>School16</t>
  </si>
  <si>
    <t>School17</t>
  </si>
  <si>
    <t>School Lane</t>
  </si>
  <si>
    <t>EDU 1</t>
  </si>
  <si>
    <t>EDU 2</t>
  </si>
  <si>
    <t>EDU 3</t>
  </si>
  <si>
    <t>EDU 4</t>
  </si>
  <si>
    <t>EDU 5</t>
  </si>
  <si>
    <t>EDU 6</t>
  </si>
  <si>
    <t>EDU 7</t>
  </si>
  <si>
    <t>EDU 8</t>
  </si>
  <si>
    <t>EDU 9</t>
  </si>
  <si>
    <t>EDU 10</t>
  </si>
  <si>
    <t>EDU 11</t>
  </si>
  <si>
    <t>EDU 12</t>
  </si>
  <si>
    <t>EDU 13</t>
  </si>
  <si>
    <t>EDU 14</t>
  </si>
  <si>
    <t>EDU 15</t>
  </si>
  <si>
    <t>EDU 16</t>
  </si>
  <si>
    <t>EDU 17</t>
  </si>
  <si>
    <t>Term Fee Summer</t>
  </si>
  <si>
    <t>Total all Invoices</t>
  </si>
  <si>
    <t>Other Income Notification</t>
  </si>
  <si>
    <r>
      <t>•</t>
    </r>
    <r>
      <rPr>
        <sz val="11"/>
        <color rgb="FF000000"/>
        <rFont val="Leelawadee"/>
        <family val="2"/>
      </rPr>
      <t xml:space="preserve">Staff and clergy within the curia will receive ad hoc donations or small payments for services such as tribunal or marriage and family life. </t>
    </r>
  </si>
  <si>
    <r>
      <t>•</t>
    </r>
    <r>
      <rPr>
        <sz val="11"/>
        <color rgb="FF000000"/>
        <rFont val="Leelawadee"/>
        <family val="2"/>
      </rPr>
      <t xml:space="preserve">These payments should be sent to the diocesan finance team or banked into the local Lloyds branch into the diocese general account (sort code; 30-93-04, Account Number 00865746). </t>
    </r>
  </si>
  <si>
    <r>
      <t>•</t>
    </r>
    <r>
      <rPr>
        <sz val="11"/>
        <color rgb="FF000000"/>
        <rFont val="Leelawadee"/>
        <family val="2"/>
      </rPr>
      <t xml:space="preserve">When payments of this form are made the Donations and Other Income form should be completed and submitted to the finance team on the date the payment is made. </t>
    </r>
  </si>
  <si>
    <t>Date Received</t>
  </si>
  <si>
    <t>Amouint Received</t>
  </si>
  <si>
    <t>Receipt Related to</t>
  </si>
  <si>
    <t>Marriage</t>
  </si>
  <si>
    <t>Family Life</t>
  </si>
  <si>
    <t>Donantions</t>
  </si>
  <si>
    <t>Legacy</t>
  </si>
  <si>
    <t>Other : Advise</t>
  </si>
  <si>
    <t>Sent by</t>
  </si>
  <si>
    <t>Restricted Income Reccord</t>
  </si>
  <si>
    <t>Nominal</t>
  </si>
  <si>
    <t>Conditions for Unspent Funds</t>
  </si>
  <si>
    <t>Up to £2000</t>
  </si>
  <si>
    <t>2nd Signature Project Principal / Director</t>
  </si>
  <si>
    <t>COO / FD</t>
  </si>
  <si>
    <t>£2000 - £10000</t>
  </si>
  <si>
    <t>£10,000 to £50,000</t>
  </si>
  <si>
    <t>FAR</t>
  </si>
  <si>
    <t>Greater than £50,000</t>
  </si>
  <si>
    <t>(May be superceded by Restricted Income Approval)</t>
  </si>
  <si>
    <t>Fr John Lee</t>
  </si>
  <si>
    <t>University Hospital Southampton NHS Foundation Trust</t>
  </si>
  <si>
    <t>P10141595</t>
  </si>
  <si>
    <t>FINANCE DEPT (RHM)</t>
  </si>
  <si>
    <t>SOUTHAMPTON GENERAL HOSPITAL</t>
  </si>
  <si>
    <t>TREMONA ROAD</t>
  </si>
  <si>
    <t>SOUTHAMPTON</t>
  </si>
  <si>
    <t>SO16 6YD</t>
  </si>
  <si>
    <t>UNITED KINGDOM</t>
  </si>
  <si>
    <t>Y Quarterly Invoice</t>
  </si>
  <si>
    <t>F150</t>
  </si>
  <si>
    <t>effu.fin.invoices@workflow.mail.em3.oraclecloud.com</t>
  </si>
  <si>
    <r>
      <t xml:space="preserve">Quarterly fees for the </t>
    </r>
    <r>
      <rPr>
        <b/>
        <sz val="10"/>
        <color theme="1"/>
        <rFont val="Arial"/>
        <family val="2"/>
      </rPr>
      <t xml:space="preserve">Chaplaincy Services Collaboration </t>
    </r>
    <r>
      <rPr>
        <b/>
        <sz val="11"/>
        <color rgb="FF000080"/>
        <rFont val="Times New Roman"/>
        <family val="1"/>
      </rPr>
      <t>Agreement, Dec 2020 – Feb 2021, £2,726 Out of hours call out fee Dec 2020 – Feb 2021 £401.25</t>
    </r>
  </si>
  <si>
    <t>y</t>
  </si>
  <si>
    <t>Chaplaincy Services Collaboration Agreement</t>
  </si>
  <si>
    <t>FINANCE DEPT (RHM)
SOUTHAMPTON GENERAL HOSPITAL
TREMONA ROAD
SOUTHAMPTON
SO16 6YD
UNITED KINGDOM</t>
  </si>
  <si>
    <t>Supply of Chapliancy and Call out services</t>
  </si>
  <si>
    <t>Est Call out costs</t>
  </si>
  <si>
    <t>Y Call out details to be supplied with the Invoice</t>
  </si>
  <si>
    <t>12 Month contract with Quarterly Invoicing</t>
  </si>
  <si>
    <t>Contract is Fixed Price</t>
  </si>
  <si>
    <t>Details of Callout during each quarter</t>
  </si>
  <si>
    <t>JL</t>
  </si>
  <si>
    <t>Father John Lee</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</si>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</sst>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164" formatCode="&quot;£&quot;#,##0.00"/>
    <numFmt numFmtId="165" formatCode="dd/mmm"/>
    <numFmt numFmtId="166" formatCode=";;;"/>
  </numFmts>
  <fonts count="14" x14ac:knownFonts="1">
    <font>
      <sz val="11"/>
      <color theme="1"/>
      <name val="Calibri"/>
      <family val="2"/>
      <scheme val="minor"/>
    </font>
    <font>
      <b/>
      <sz val="11"/>
      <color theme="1"/>
      <name val="Calibri"/>
      <family val="2"/>
      <scheme val="minor"/>
    </font>
    <font>
      <sz val="11"/>
      <color rgb="FF0070C0"/>
      <name val="Calibri"/>
      <family val="2"/>
      <scheme val="minor"/>
    </font>
    <font>
      <b/>
      <sz val="11"/>
      <color rgb="FF0070C0"/>
      <name val="Calibri"/>
      <family val="2"/>
      <scheme val="minor"/>
    </font>
    <font>
      <b/>
      <u/>
      <sz val="11"/>
      <color theme="1"/>
      <name val="Calibri"/>
      <family val="2"/>
      <scheme val="minor"/>
    </font>
    <font>
      <b/>
      <sz val="11"/>
      <color theme="1"/>
      <name val="Leelawadee"/>
      <family val="2"/>
    </font>
    <font>
      <sz val="11"/>
      <color theme="1"/>
      <name val="Leelawadee"/>
      <family val="2"/>
    </font>
    <font>
      <sz val="8"/>
      <name val="Calibri"/>
      <family val="2"/>
      <scheme val="minor"/>
    </font>
    <font>
      <sz val="11"/>
      <color rgb="FF000000"/>
      <name val="Leelawadee"/>
      <family val="2"/>
    </font>
    <font>
      <b/>
      <i/>
      <sz val="11"/>
      <color theme="4"/>
      <name val="Calibri"/>
      <family val="2"/>
      <scheme val="minor"/>
    </font>
    <font>
      <sz val="10"/>
      <color rgb="FF000000"/>
      <name val="Arial"/>
      <family val="2"/>
    </font>
    <font>
      <b/>
      <sz val="11"/>
      <color rgb="FF000080"/>
      <name val="Times New Roman"/>
      <family val="1"/>
    </font>
    <font>
      <b/>
      <sz val="10"/>
      <color theme="1"/>
      <name val="Arial"/>
      <family val="2"/>
    </font>
    <font>
      <b/>
      <sz val="12"/>
      <color rgb="FF000080"/>
      <name val="Times New Roman"/>
      <family val="1"/>
    </font>
  </fonts>
  <fills count="9">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7" tint="0.79998168889431442"/>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bottom style="thin">
        <color indexed="64"/>
      </bottom>
      <diagonal/>
    </border>
  </borders>
  <cellStyleXfs count="1">
    <xf numFmtId="0" fontId="0" fillId="0" borderId="0"/>
  </cellStyleXfs>
  <cellXfs count="183">
    <xf numFmtId="0" fontId="0" fillId="0" borderId="0" xfId="0"/>
    <xf numFmtId="0" fontId="0" fillId="0" borderId="0" xfId="0" applyAlignment="1">
      <alignment horizontal="center"/>
    </xf>
    <xf numFmtId="0" fontId="0" fillId="0" borderId="0" xfId="0" applyFill="1"/>
    <xf numFmtId="0" fontId="2" fillId="0" borderId="0" xfId="0" applyFont="1"/>
    <xf numFmtId="0" fontId="3" fillId="0" borderId="0" xfId="0" applyFont="1"/>
    <xf numFmtId="0" fontId="0" fillId="0" borderId="0" xfId="0" applyBorder="1" applyAlignment="1">
      <alignment horizontal="center"/>
    </xf>
    <xf numFmtId="0" fontId="0" fillId="0" borderId="0" xfId="0" applyFill="1" applyAlignment="1">
      <alignment wrapText="1"/>
    </xf>
    <xf numFmtId="0" fontId="1" fillId="0" borderId="0" xfId="0" applyFont="1"/>
    <xf numFmtId="0" fontId="0" fillId="0" borderId="0" xfId="0" applyAlignment="1">
      <alignment vertical="top" wrapText="1"/>
    </xf>
    <xf numFmtId="0" fontId="0" fillId="0" borderId="0" xfId="0" applyBorder="1" applyAlignment="1">
      <alignment wrapText="1"/>
    </xf>
    <xf numFmtId="0" fontId="0" fillId="0" borderId="1" xfId="0" applyBorder="1" applyAlignment="1">
      <alignment wrapText="1"/>
    </xf>
    <xf numFmtId="0" fontId="0" fillId="0" borderId="1" xfId="0" applyBorder="1"/>
    <xf numFmtId="0" fontId="0" fillId="0" borderId="15" xfId="0" applyBorder="1"/>
    <xf numFmtId="0" fontId="0" fillId="0" borderId="16" xfId="0" applyBorder="1"/>
    <xf numFmtId="0" fontId="2" fillId="0" borderId="0" xfId="0" applyFont="1" applyBorder="1"/>
    <xf numFmtId="0" fontId="0" fillId="0" borderId="0" xfId="0" applyBorder="1"/>
    <xf numFmtId="0" fontId="1" fillId="0" borderId="0" xfId="0" applyFont="1" applyAlignment="1">
      <alignment wrapText="1"/>
    </xf>
    <xf numFmtId="0" fontId="1" fillId="0" borderId="0" xfId="0" applyFont="1" applyBorder="1" applyAlignment="1">
      <alignment horizontal="left"/>
    </xf>
    <xf numFmtId="0" fontId="1" fillId="0" borderId="7" xfId="0" applyFont="1" applyBorder="1"/>
    <xf numFmtId="0" fontId="1" fillId="0" borderId="8" xfId="0" applyFont="1" applyBorder="1"/>
    <xf numFmtId="0" fontId="1" fillId="0" borderId="9" xfId="0" applyFont="1" applyBorder="1"/>
    <xf numFmtId="0" fontId="1" fillId="0" borderId="10" xfId="0" applyFont="1" applyBorder="1"/>
    <xf numFmtId="0" fontId="1" fillId="0" borderId="0" xfId="0" applyFont="1" applyBorder="1"/>
    <xf numFmtId="0" fontId="1" fillId="0" borderId="11" xfId="0" applyFont="1" applyBorder="1"/>
    <xf numFmtId="0" fontId="0" fillId="0" borderId="10" xfId="0" applyBorder="1"/>
    <xf numFmtId="0" fontId="0" fillId="0" borderId="11" xfId="0" applyBorder="1"/>
    <xf numFmtId="0" fontId="1" fillId="0" borderId="7" xfId="0" applyFont="1" applyBorder="1" applyAlignment="1"/>
    <xf numFmtId="0" fontId="1" fillId="0" borderId="8" xfId="0" applyFont="1" applyBorder="1" applyAlignment="1"/>
    <xf numFmtId="0" fontId="0" fillId="0" borderId="8" xfId="0" applyBorder="1" applyAlignment="1"/>
    <xf numFmtId="0" fontId="0" fillId="0" borderId="9" xfId="0" applyBorder="1" applyAlignment="1"/>
    <xf numFmtId="0" fontId="1" fillId="0" borderId="12" xfId="0" applyFont="1" applyBorder="1"/>
    <xf numFmtId="0" fontId="1" fillId="0" borderId="13" xfId="0" applyFont="1" applyBorder="1"/>
    <xf numFmtId="0" fontId="1" fillId="0" borderId="14" xfId="0" applyFont="1" applyBorder="1"/>
    <xf numFmtId="0" fontId="0" fillId="0" borderId="0" xfId="0" applyAlignment="1"/>
    <xf numFmtId="0" fontId="4" fillId="0" borderId="0" xfId="0" applyFont="1"/>
    <xf numFmtId="0" fontId="4" fillId="0" borderId="0" xfId="0" applyFont="1" applyAlignment="1">
      <alignment wrapText="1"/>
    </xf>
    <xf numFmtId="0" fontId="0" fillId="0" borderId="0" xfId="0" applyFont="1" applyAlignment="1">
      <alignment wrapText="1"/>
    </xf>
    <xf numFmtId="0" fontId="0" fillId="0" borderId="0" xfId="0" applyBorder="1" applyAlignment="1">
      <alignment vertical="top" wrapText="1"/>
    </xf>
    <xf numFmtId="0" fontId="0" fillId="0" borderId="0" xfId="0" applyAlignment="1">
      <alignment wrapText="1"/>
    </xf>
    <xf numFmtId="0" fontId="2" fillId="0" borderId="0" xfId="0" applyFont="1" applyAlignment="1">
      <alignment wrapText="1"/>
    </xf>
    <xf numFmtId="0" fontId="0" fillId="0" borderId="0" xfId="0" applyBorder="1" applyAlignment="1"/>
    <xf numFmtId="0" fontId="0" fillId="2" borderId="0" xfId="0" applyFill="1"/>
    <xf numFmtId="0" fontId="0" fillId="3" borderId="0" xfId="0" applyFill="1"/>
    <xf numFmtId="0" fontId="0" fillId="2" borderId="0" xfId="0" quotePrefix="1" applyFill="1" applyAlignment="1">
      <alignment horizontal="left"/>
    </xf>
    <xf numFmtId="0" fontId="1" fillId="2" borderId="0" xfId="0" applyFont="1" applyFill="1"/>
    <xf numFmtId="0" fontId="0" fillId="4" borderId="0" xfId="0" applyFill="1"/>
    <xf numFmtId="0" fontId="0" fillId="5" borderId="0" xfId="0" applyFill="1"/>
    <xf numFmtId="0" fontId="1" fillId="2" borderId="0" xfId="0" quotePrefix="1" applyFont="1" applyFill="1" applyAlignment="1">
      <alignment horizontal="left"/>
    </xf>
    <xf numFmtId="0" fontId="0" fillId="6" borderId="0" xfId="0" applyFill="1"/>
    <xf numFmtId="0" fontId="0" fillId="7" borderId="0" xfId="0" applyFill="1" applyAlignment="1">
      <alignment vertical="center"/>
    </xf>
    <xf numFmtId="0" fontId="0" fillId="7" borderId="0" xfId="0" applyFill="1"/>
    <xf numFmtId="0" fontId="1" fillId="0" borderId="0" xfId="0" applyFont="1" applyAlignment="1">
      <alignment horizontal="center"/>
    </xf>
    <xf numFmtId="0" fontId="0" fillId="3" borderId="1" xfId="0" applyFill="1" applyBorder="1" applyAlignment="1">
      <alignment horizontal="center"/>
    </xf>
    <xf numFmtId="0" fontId="1" fillId="0" borderId="0" xfId="0" applyFont="1" applyFill="1" applyAlignment="1">
      <alignment horizontal="center"/>
    </xf>
    <xf numFmtId="0" fontId="1" fillId="0" borderId="0" xfId="0" applyFont="1" applyFill="1" applyBorder="1" applyAlignment="1">
      <alignment horizontal="center"/>
    </xf>
    <xf numFmtId="0" fontId="0" fillId="0" borderId="0" xfId="0" applyFill="1" applyBorder="1" applyAlignment="1">
      <alignment horizontal="center"/>
    </xf>
    <xf numFmtId="0" fontId="0" fillId="0" borderId="0" xfId="0" applyFill="1" applyBorder="1"/>
    <xf numFmtId="0" fontId="5" fillId="0" borderId="10" xfId="0" quotePrefix="1" applyFont="1" applyBorder="1" applyAlignment="1">
      <alignment horizontal="left" vertical="center"/>
    </xf>
    <xf numFmtId="0" fontId="6" fillId="0" borderId="11" xfId="0" applyFont="1" applyBorder="1"/>
    <xf numFmtId="0" fontId="6" fillId="0" borderId="10" xfId="0" applyFont="1" applyBorder="1" applyAlignment="1">
      <alignment vertical="center"/>
    </xf>
    <xf numFmtId="0" fontId="5" fillId="0" borderId="0" xfId="0" applyFont="1"/>
    <xf numFmtId="0" fontId="6" fillId="0" borderId="10" xfId="0" quotePrefix="1" applyFont="1" applyBorder="1" applyAlignment="1">
      <alignment horizontal="left" vertical="center"/>
    </xf>
    <xf numFmtId="0" fontId="6" fillId="8" borderId="11" xfId="0" applyFont="1" applyFill="1" applyBorder="1"/>
    <xf numFmtId="0" fontId="6" fillId="0" borderId="18" xfId="0" applyFont="1" applyBorder="1"/>
    <xf numFmtId="0" fontId="6" fillId="8" borderId="18" xfId="0" applyFont="1" applyFill="1" applyBorder="1"/>
    <xf numFmtId="0" fontId="6" fillId="0" borderId="11" xfId="0" applyFont="1" applyFill="1" applyBorder="1"/>
    <xf numFmtId="165" fontId="5" fillId="0" borderId="0" xfId="0" applyNumberFormat="1" applyFont="1"/>
    <xf numFmtId="165" fontId="0" fillId="0" borderId="0" xfId="0" applyNumberFormat="1"/>
    <xf numFmtId="0" fontId="0" fillId="3" borderId="0" xfId="0" applyFill="1" applyBorder="1"/>
    <xf numFmtId="0" fontId="0" fillId="3" borderId="11" xfId="0" applyFill="1" applyBorder="1"/>
    <xf numFmtId="0" fontId="6" fillId="3" borderId="18" xfId="0" quotePrefix="1" applyFont="1" applyFill="1" applyBorder="1" applyAlignment="1">
      <alignment horizontal="left"/>
    </xf>
    <xf numFmtId="0" fontId="6" fillId="3" borderId="11" xfId="0" applyFont="1" applyFill="1" applyBorder="1"/>
    <xf numFmtId="14" fontId="6" fillId="3" borderId="18" xfId="0" applyNumberFormat="1" applyFont="1" applyFill="1" applyBorder="1"/>
    <xf numFmtId="0" fontId="6" fillId="3" borderId="18" xfId="0" applyFont="1" applyFill="1" applyBorder="1"/>
    <xf numFmtId="164" fontId="0" fillId="0" borderId="0" xfId="0" applyNumberFormat="1"/>
    <xf numFmtId="0" fontId="0" fillId="0" borderId="19" xfId="0" applyBorder="1"/>
    <xf numFmtId="0" fontId="1" fillId="0" borderId="12" xfId="0" quotePrefix="1" applyFont="1" applyBorder="1" applyAlignment="1">
      <alignment horizontal="left"/>
    </xf>
    <xf numFmtId="0" fontId="1" fillId="0" borderId="0"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0" fillId="0" borderId="0" xfId="0" applyFill="1" applyBorder="1" applyAlignment="1"/>
    <xf numFmtId="0" fontId="5" fillId="0" borderId="7" xfId="0" quotePrefix="1" applyFont="1" applyBorder="1" applyAlignment="1">
      <alignment horizontal="left" vertical="center"/>
    </xf>
    <xf numFmtId="0" fontId="6" fillId="0" borderId="8" xfId="0" applyFont="1" applyBorder="1"/>
    <xf numFmtId="0" fontId="6" fillId="0" borderId="9" xfId="0" applyFont="1" applyBorder="1"/>
    <xf numFmtId="0" fontId="6" fillId="0" borderId="0" xfId="0" applyFont="1" applyBorder="1"/>
    <xf numFmtId="0" fontId="5" fillId="0" borderId="0" xfId="0" applyFont="1" applyBorder="1"/>
    <xf numFmtId="0" fontId="6" fillId="3" borderId="0" xfId="0" applyFont="1" applyFill="1" applyBorder="1"/>
    <xf numFmtId="14" fontId="6" fillId="3" borderId="0" xfId="0" applyNumberFormat="1" applyFont="1" applyFill="1" applyBorder="1"/>
    <xf numFmtId="0" fontId="6" fillId="8" borderId="0" xfId="0" applyFont="1" applyFill="1" applyBorder="1"/>
    <xf numFmtId="14" fontId="6" fillId="0" borderId="0" xfId="0" applyNumberFormat="1" applyFont="1" applyFill="1" applyBorder="1"/>
    <xf numFmtId="0" fontId="6" fillId="0" borderId="0" xfId="0" applyFont="1" applyFill="1" applyBorder="1"/>
    <xf numFmtId="0" fontId="5" fillId="3" borderId="0" xfId="0" applyFont="1" applyFill="1" applyBorder="1"/>
    <xf numFmtId="0" fontId="6" fillId="0" borderId="12" xfId="0" applyFont="1" applyBorder="1" applyAlignment="1">
      <alignment vertical="center"/>
    </xf>
    <xf numFmtId="0" fontId="6" fillId="0" borderId="13" xfId="0" applyFont="1" applyBorder="1"/>
    <xf numFmtId="0" fontId="6" fillId="0" borderId="14" xfId="0" applyFont="1" applyBorder="1"/>
    <xf numFmtId="0" fontId="0" fillId="0" borderId="0" xfId="0" quotePrefix="1" applyAlignment="1">
      <alignment horizontal="left" wrapText="1"/>
    </xf>
    <xf numFmtId="0" fontId="1" fillId="0" borderId="0" xfId="0" quotePrefix="1" applyFont="1" applyAlignment="1">
      <alignment horizontal="left"/>
    </xf>
    <xf numFmtId="0" fontId="0" fillId="3" borderId="0" xfId="0" applyFill="1" applyBorder="1" applyAlignment="1">
      <alignment horizontal="center"/>
    </xf>
    <xf numFmtId="0" fontId="1" fillId="0" borderId="0" xfId="0" quotePrefix="1" applyFont="1" applyFill="1" applyAlignment="1">
      <alignment horizontal="left" wrapText="1"/>
    </xf>
    <xf numFmtId="0" fontId="1" fillId="0" borderId="0" xfId="0" applyFont="1" applyAlignment="1">
      <alignment vertical="top" wrapText="1"/>
    </xf>
    <xf numFmtId="0" fontId="1" fillId="3" borderId="10" xfId="0" applyFont="1" applyFill="1" applyBorder="1" applyAlignment="1">
      <alignment wrapText="1"/>
    </xf>
    <xf numFmtId="0" fontId="1" fillId="3" borderId="0" xfId="0" applyFont="1" applyFill="1" applyBorder="1" applyAlignment="1">
      <alignment wrapText="1"/>
    </xf>
    <xf numFmtId="0" fontId="0" fillId="3" borderId="10" xfId="0" applyFill="1" applyBorder="1"/>
    <xf numFmtId="166" fontId="0" fillId="0" borderId="0" xfId="0" applyNumberFormat="1"/>
    <xf numFmtId="0" fontId="0" fillId="3" borderId="4" xfId="0" applyFill="1" applyBorder="1" applyAlignment="1">
      <alignment horizontal="center"/>
    </xf>
    <xf numFmtId="0" fontId="0" fillId="3" borderId="5" xfId="0" applyFill="1" applyBorder="1" applyAlignment="1">
      <alignment horizontal="center"/>
    </xf>
    <xf numFmtId="0" fontId="0" fillId="3" borderId="6"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4" fillId="0" borderId="0" xfId="0" quotePrefix="1" applyFont="1" applyAlignment="1">
      <alignment horizontal="left"/>
    </xf>
    <xf numFmtId="8" fontId="1" fillId="0" borderId="0" xfId="0" applyNumberFormat="1" applyFont="1" applyFill="1" applyBorder="1" applyAlignment="1">
      <alignment horizontal="center" vertical="center"/>
    </xf>
    <xf numFmtId="0" fontId="1" fillId="0" borderId="0" xfId="0" quotePrefix="1" applyFont="1" applyAlignment="1">
      <alignment horizontal="left" wrapText="1"/>
    </xf>
    <xf numFmtId="0" fontId="1" fillId="3" borderId="1" xfId="0" quotePrefix="1" applyFont="1" applyFill="1" applyBorder="1" applyAlignment="1">
      <alignment horizontal="center" vertical="center"/>
    </xf>
    <xf numFmtId="0" fontId="0" fillId="3" borderId="1" xfId="0" applyFill="1" applyBorder="1" applyAlignment="1">
      <alignment wrapText="1"/>
    </xf>
    <xf numFmtId="0" fontId="0" fillId="0" borderId="0" xfId="0" quotePrefix="1" applyAlignment="1">
      <alignment horizontal="left"/>
    </xf>
    <xf numFmtId="0" fontId="0" fillId="3" borderId="0" xfId="0" quotePrefix="1" applyFill="1" applyAlignment="1">
      <alignment horizontal="left"/>
    </xf>
    <xf numFmtId="164" fontId="0" fillId="3" borderId="0" xfId="0" applyNumberFormat="1" applyFill="1"/>
    <xf numFmtId="164" fontId="1" fillId="0" borderId="0" xfId="0" applyNumberFormat="1" applyFont="1" applyBorder="1"/>
    <xf numFmtId="0" fontId="0" fillId="0" borderId="0" xfId="0" quotePrefix="1" applyFont="1" applyAlignment="1">
      <alignment horizontal="left"/>
    </xf>
    <xf numFmtId="0" fontId="0" fillId="0" borderId="0" xfId="0" applyFont="1"/>
    <xf numFmtId="0" fontId="0" fillId="3" borderId="0" xfId="0" applyFont="1" applyFill="1"/>
    <xf numFmtId="0" fontId="0" fillId="3" borderId="10" xfId="0" applyFill="1" applyBorder="1" applyAlignment="1">
      <alignment horizontal="left"/>
    </xf>
    <xf numFmtId="0" fontId="0" fillId="0" borderId="0" xfId="0" applyFont="1" applyFill="1" applyBorder="1"/>
    <xf numFmtId="0" fontId="0" fillId="3" borderId="0" xfId="0" applyFont="1" applyFill="1" applyBorder="1" applyAlignment="1">
      <alignment horizontal="center"/>
    </xf>
    <xf numFmtId="0" fontId="9" fillId="0" borderId="0" xfId="0" applyFont="1"/>
    <xf numFmtId="14" fontId="0" fillId="3" borderId="1" xfId="0" applyNumberFormat="1" applyFill="1" applyBorder="1" applyAlignment="1">
      <alignment horizontal="center"/>
    </xf>
    <xf numFmtId="0" fontId="11" fillId="0" borderId="1" xfId="0" quotePrefix="1" applyFont="1" applyBorder="1" applyAlignment="1">
      <alignment horizontal="left" wrapText="1"/>
    </xf>
    <xf numFmtId="8" fontId="13" fillId="0" borderId="0" xfId="0" applyNumberFormat="1" applyFont="1"/>
    <xf numFmtId="0" fontId="0" fillId="0" borderId="1" xfId="0" quotePrefix="1" applyBorder="1" applyAlignment="1">
      <alignment horizontal="left"/>
    </xf>
    <xf numFmtId="0" fontId="10" fillId="3" borderId="1" xfId="0" applyFont="1" applyFill="1" applyBorder="1"/>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4" fillId="0" borderId="0" xfId="0" applyFont="1" applyAlignment="1">
      <alignment horizontal="center"/>
    </xf>
    <xf numFmtId="0" fontId="6" fillId="3" borderId="0" xfId="0" applyFont="1" applyFill="1" applyBorder="1" applyAlignment="1">
      <alignment horizontal="center"/>
    </xf>
    <xf numFmtId="0" fontId="6" fillId="3" borderId="11" xfId="0" applyFont="1" applyFill="1" applyBorder="1" applyAlignment="1">
      <alignment horizontal="center"/>
    </xf>
    <xf numFmtId="0" fontId="1" fillId="3" borderId="2" xfId="0" applyFont="1" applyFill="1" applyBorder="1" applyAlignment="1">
      <alignment horizontal="center"/>
    </xf>
    <xf numFmtId="0" fontId="1" fillId="3" borderId="17" xfId="0" applyFont="1" applyFill="1" applyBorder="1" applyAlignment="1">
      <alignment horizontal="center"/>
    </xf>
    <xf numFmtId="0" fontId="1" fillId="3" borderId="3" xfId="0" applyFont="1" applyFill="1" applyBorder="1" applyAlignment="1">
      <alignment horizontal="center"/>
    </xf>
    <xf numFmtId="0" fontId="0" fillId="3" borderId="2" xfId="0" quotePrefix="1" applyFill="1" applyBorder="1" applyAlignment="1">
      <alignment horizontal="left" vertical="top" wrapText="1"/>
    </xf>
    <xf numFmtId="0" fontId="0" fillId="3" borderId="17" xfId="0" applyFill="1" applyBorder="1" applyAlignment="1">
      <alignment horizontal="center" vertical="top"/>
    </xf>
    <xf numFmtId="0" fontId="0" fillId="3" borderId="3" xfId="0" applyFill="1" applyBorder="1" applyAlignment="1">
      <alignment horizontal="center" vertical="top"/>
    </xf>
    <xf numFmtId="0" fontId="1" fillId="3" borderId="2" xfId="0" quotePrefix="1" applyFont="1" applyFill="1" applyBorder="1" applyAlignment="1">
      <alignment horizontal="center"/>
    </xf>
    <xf numFmtId="0" fontId="5" fillId="0" borderId="0" xfId="0" quotePrefix="1" applyFont="1" applyBorder="1" applyAlignment="1">
      <alignment horizontal="center" wrapText="1"/>
    </xf>
    <xf numFmtId="0" fontId="5" fillId="0" borderId="11" xfId="0" quotePrefix="1" applyFont="1" applyBorder="1" applyAlignment="1">
      <alignment horizontal="center" wrapText="1"/>
    </xf>
    <xf numFmtId="164" fontId="1" fillId="3" borderId="2" xfId="0" applyNumberFormat="1" applyFont="1" applyFill="1" applyBorder="1" applyAlignment="1">
      <alignment horizontal="center"/>
    </xf>
    <xf numFmtId="164" fontId="1" fillId="3" borderId="17" xfId="0" applyNumberFormat="1" applyFont="1" applyFill="1" applyBorder="1" applyAlignment="1">
      <alignment horizontal="center"/>
    </xf>
    <xf numFmtId="164" fontId="1" fillId="3" borderId="3" xfId="0" applyNumberFormat="1" applyFont="1" applyFill="1" applyBorder="1" applyAlignment="1">
      <alignment horizontal="center"/>
    </xf>
    <xf numFmtId="0" fontId="0" fillId="3" borderId="2" xfId="0" applyFill="1" applyBorder="1" applyAlignment="1">
      <alignment horizontal="left" vertical="top" wrapText="1"/>
    </xf>
    <xf numFmtId="0" fontId="0" fillId="3" borderId="17" xfId="0" applyFill="1" applyBorder="1" applyAlignment="1">
      <alignment horizontal="left" vertical="top" wrapText="1"/>
    </xf>
    <xf numFmtId="0" fontId="0" fillId="3" borderId="3" xfId="0" applyFill="1" applyBorder="1" applyAlignment="1">
      <alignment horizontal="left" vertical="top" wrapText="1"/>
    </xf>
    <xf numFmtId="0" fontId="0" fillId="3" borderId="2" xfId="0" applyFill="1" applyBorder="1" applyAlignment="1">
      <alignment wrapText="1"/>
    </xf>
    <xf numFmtId="0" fontId="0" fillId="3" borderId="17" xfId="0" applyFill="1" applyBorder="1" applyAlignment="1">
      <alignment wrapText="1"/>
    </xf>
    <xf numFmtId="0" fontId="0" fillId="3" borderId="3" xfId="0" applyFill="1" applyBorder="1" applyAlignment="1">
      <alignment wrapText="1"/>
    </xf>
    <xf numFmtId="0" fontId="2" fillId="0" borderId="0" xfId="0" applyFont="1" applyAlignment="1">
      <alignment wrapText="1"/>
    </xf>
    <xf numFmtId="0" fontId="2" fillId="0" borderId="0" xfId="0" applyFont="1" applyAlignment="1"/>
    <xf numFmtId="0" fontId="0" fillId="3" borderId="2"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3" xfId="0" applyFill="1" applyBorder="1" applyAlignment="1">
      <alignment horizontal="center" vertical="center" wrapText="1"/>
    </xf>
    <xf numFmtId="0" fontId="0" fillId="3" borderId="2" xfId="0" applyFill="1" applyBorder="1" applyAlignment="1"/>
    <xf numFmtId="0" fontId="0" fillId="3" borderId="17" xfId="0" applyFill="1" applyBorder="1" applyAlignment="1"/>
    <xf numFmtId="0" fontId="0" fillId="3" borderId="3" xfId="0" applyFill="1" applyBorder="1" applyAlignment="1"/>
    <xf numFmtId="0" fontId="0" fillId="3" borderId="12" xfId="0" applyFill="1" applyBorder="1" applyAlignment="1">
      <alignment horizontal="center"/>
    </xf>
    <xf numFmtId="0" fontId="0" fillId="3" borderId="13" xfId="0" applyFill="1" applyBorder="1" applyAlignment="1">
      <alignment horizontal="center"/>
    </xf>
    <xf numFmtId="0" fontId="0" fillId="3" borderId="14" xfId="0" applyFill="1" applyBorder="1" applyAlignment="1">
      <alignment horizontal="center"/>
    </xf>
    <xf numFmtId="0" fontId="1" fillId="0" borderId="2" xfId="0" applyFont="1" applyBorder="1" applyAlignment="1">
      <alignment horizontal="center"/>
    </xf>
    <xf numFmtId="0" fontId="1" fillId="0" borderId="17" xfId="0" applyFont="1" applyBorder="1" applyAlignment="1">
      <alignment horizontal="center"/>
    </xf>
    <xf numFmtId="0" fontId="1" fillId="0" borderId="3" xfId="0" applyFont="1" applyBorder="1" applyAlignment="1">
      <alignment horizontal="center"/>
    </xf>
    <xf numFmtId="0" fontId="0" fillId="3" borderId="2" xfId="0" applyFill="1" applyBorder="1" applyAlignment="1">
      <alignment horizontal="center" vertical="center"/>
    </xf>
    <xf numFmtId="0" fontId="0" fillId="3" borderId="17" xfId="0" applyFill="1" applyBorder="1" applyAlignment="1">
      <alignment horizontal="center" vertical="center"/>
    </xf>
    <xf numFmtId="0" fontId="0" fillId="3" borderId="3" xfId="0" applyFill="1" applyBorder="1" applyAlignment="1">
      <alignment horizontal="center" vertical="center"/>
    </xf>
    <xf numFmtId="0" fontId="0" fillId="3" borderId="2" xfId="0" applyFill="1" applyBorder="1" applyAlignment="1">
      <alignment horizontal="center"/>
    </xf>
    <xf numFmtId="0" fontId="0" fillId="3" borderId="17" xfId="0" applyFill="1" applyBorder="1" applyAlignment="1">
      <alignment horizontal="center"/>
    </xf>
    <xf numFmtId="0" fontId="0" fillId="3" borderId="3" xfId="0" applyFill="1" applyBorder="1" applyAlignment="1">
      <alignment horizontal="center"/>
    </xf>
    <xf numFmtId="0" fontId="0" fillId="0" borderId="0" xfId="0" quotePrefix="1" applyAlignment="1">
      <alignment horizontal="left" wrapText="1"/>
    </xf>
    <xf numFmtId="0" fontId="0" fillId="0" borderId="0" xfId="0" applyFill="1" applyAlignment="1">
      <alignment horizontal="center" wrapText="1"/>
    </xf>
    <xf numFmtId="0" fontId="0" fillId="0" borderId="0" xfId="0" quotePrefix="1" applyFont="1" applyAlignment="1">
      <alignment horizontal="left" wrapText="1"/>
    </xf>
  </cellXfs>
  <cellStyles count="1">
    <cellStyle name="Normal" xfId="0" builtinId="0"/>
  </cellStyles>
  <dxfs count="2">
    <dxf>
      <font>
        <b/>
        <i val="0"/>
      </font>
      <fill>
        <patternFill>
          <bgColor rgb="FFFF0000"/>
        </patternFill>
      </fill>
    </dxf>
    <dxf>
      <font>
        <b/>
        <i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58"/>
  <sheetViews>
    <sheetView zoomScale="80" zoomScaleNormal="80" workbookViewId="0">
      <selection activeCell="D7" sqref="D7"/>
    </sheetView>
  </sheetViews>
  <sheetFormatPr defaultRowHeight="15" x14ac:dyDescent="0.25"/>
  <cols>
    <col min="1" max="1" width="4.85546875" style="3" customWidth="1"/>
    <col min="2" max="2" width="41.5703125" customWidth="1"/>
    <col min="3" max="3" width="37.5703125" customWidth="1"/>
    <col min="4" max="4" width="56.7109375" style="1" customWidth="1"/>
    <col min="5" max="5" width="21.28515625" customWidth="1"/>
  </cols>
  <sheetData>
    <row r="1" spans="2:4" x14ac:dyDescent="0.25">
      <c r="B1" s="139" t="s">
        <v>43</v>
      </c>
      <c r="C1" s="139"/>
      <c r="D1" s="139"/>
    </row>
    <row r="2" spans="2:4" ht="15.75" thickBot="1" x14ac:dyDescent="0.3">
      <c r="B2" s="96"/>
      <c r="D2" s="51"/>
    </row>
    <row r="3" spans="2:4" ht="30.75" thickBot="1" x14ac:dyDescent="0.3">
      <c r="B3" s="6" t="s">
        <v>31</v>
      </c>
      <c r="C3" s="51" t="str">
        <f>VLOOKUP(D3,dept,2,FALSE)</f>
        <v>SHC</v>
      </c>
      <c r="D3" s="52" t="s">
        <v>118</v>
      </c>
    </row>
    <row r="4" spans="2:4" ht="15.75" thickBot="1" x14ac:dyDescent="0.3">
      <c r="B4" s="2"/>
      <c r="D4" s="5"/>
    </row>
    <row r="5" spans="2:4" ht="105.75" thickBot="1" x14ac:dyDescent="0.3">
      <c r="B5" s="6" t="s">
        <v>0</v>
      </c>
      <c r="D5" s="128" t="s">
        <v>292</v>
      </c>
    </row>
    <row r="6" spans="2:4" ht="15.75" thickBot="1" x14ac:dyDescent="0.3"/>
    <row r="7" spans="2:4" ht="15.75" thickBot="1" x14ac:dyDescent="0.3">
      <c r="B7" s="7" t="s">
        <v>1</v>
      </c>
      <c r="D7" s="129" t="s">
        <v>293</v>
      </c>
    </row>
    <row r="8" spans="2:4" ht="15.75" thickBot="1" x14ac:dyDescent="0.3">
      <c r="B8" s="7"/>
      <c r="D8" s="5"/>
    </row>
    <row r="9" spans="2:4" ht="45.75" thickBot="1" x14ac:dyDescent="0.3">
      <c r="B9" s="16" t="s">
        <v>2</v>
      </c>
      <c r="D9" s="52" t="s">
        <v>294</v>
      </c>
    </row>
    <row r="10" spans="2:4" ht="15.75" thickBot="1" x14ac:dyDescent="0.3"/>
    <row r="11" spans="2:4" x14ac:dyDescent="0.25">
      <c r="B11" s="7" t="s">
        <v>3</v>
      </c>
      <c r="D11" s="104" t="s">
        <v>295</v>
      </c>
    </row>
    <row r="12" spans="2:4" x14ac:dyDescent="0.25">
      <c r="D12" s="105" t="s">
        <v>296</v>
      </c>
    </row>
    <row r="13" spans="2:4" x14ac:dyDescent="0.25">
      <c r="D13" s="105" t="s">
        <v>297</v>
      </c>
    </row>
    <row r="14" spans="2:4" x14ac:dyDescent="0.25">
      <c r="D14" s="105" t="s">
        <v>298</v>
      </c>
    </row>
    <row r="15" spans="2:4" x14ac:dyDescent="0.25">
      <c r="D15" s="105" t="s">
        <v>299</v>
      </c>
    </row>
    <row r="16" spans="2:4" x14ac:dyDescent="0.25">
      <c r="D16" s="105" t="s">
        <v>300</v>
      </c>
    </row>
    <row r="17" spans="2:4" ht="15.75" thickBot="1" x14ac:dyDescent="0.3">
      <c r="D17" s="106"/>
    </row>
    <row r="18" spans="2:4" ht="15.75" thickBot="1" x14ac:dyDescent="0.3">
      <c r="D18" s="5"/>
    </row>
    <row r="19" spans="2:4" ht="30.75" thickBot="1" x14ac:dyDescent="0.3">
      <c r="B19" s="38" t="s">
        <v>4</v>
      </c>
      <c r="D19" s="125">
        <v>43877</v>
      </c>
    </row>
    <row r="20" spans="2:4" ht="15.75" thickBot="1" x14ac:dyDescent="0.3">
      <c r="B20" s="38"/>
      <c r="D20" s="5"/>
    </row>
    <row r="21" spans="2:4" ht="45.75" thickBot="1" x14ac:dyDescent="0.3">
      <c r="B21" s="16" t="s">
        <v>32</v>
      </c>
      <c r="D21" s="52" t="s">
        <v>301</v>
      </c>
    </row>
    <row r="22" spans="2:4" ht="30.75" thickBot="1" x14ac:dyDescent="0.3">
      <c r="B22" s="38" t="s">
        <v>6</v>
      </c>
      <c r="D22" s="52"/>
    </row>
    <row r="23" spans="2:4" ht="15.75" thickBot="1" x14ac:dyDescent="0.3">
      <c r="B23" s="17" t="s">
        <v>7</v>
      </c>
      <c r="D23" s="52"/>
    </row>
    <row r="24" spans="2:4" ht="15.75" thickBot="1" x14ac:dyDescent="0.3">
      <c r="B24" s="38"/>
      <c r="D24" s="5"/>
    </row>
    <row r="25" spans="2:4" ht="60" customHeight="1" thickBot="1" x14ac:dyDescent="0.3">
      <c r="B25" s="95" t="s">
        <v>215</v>
      </c>
      <c r="D25" s="52" t="s">
        <v>302</v>
      </c>
    </row>
    <row r="26" spans="2:4" x14ac:dyDescent="0.25">
      <c r="B26" s="38"/>
      <c r="D26" s="5"/>
    </row>
    <row r="27" spans="2:4" ht="15.75" thickBot="1" x14ac:dyDescent="0.3">
      <c r="D27" s="5"/>
    </row>
    <row r="28" spans="2:4" ht="15.75" thickBot="1" x14ac:dyDescent="0.3">
      <c r="B28" s="7" t="s">
        <v>9</v>
      </c>
      <c r="C28" s="11" t="s">
        <v>10</v>
      </c>
      <c r="D28" s="52" t="s">
        <v>5</v>
      </c>
    </row>
    <row r="29" spans="2:4" ht="8.4499999999999993" customHeight="1" thickBot="1" x14ac:dyDescent="0.3">
      <c r="B29" s="7"/>
      <c r="D29" s="5" t="s">
        <v>185</v>
      </c>
    </row>
    <row r="30" spans="2:4" x14ac:dyDescent="0.25">
      <c r="C30" s="12" t="s">
        <v>11</v>
      </c>
      <c r="D30" s="107" t="s">
        <v>196</v>
      </c>
    </row>
    <row r="31" spans="2:4" ht="15.75" thickBot="1" x14ac:dyDescent="0.3">
      <c r="C31" s="13" t="s">
        <v>12</v>
      </c>
      <c r="D31" s="108" t="s">
        <v>303</v>
      </c>
    </row>
    <row r="32" spans="2:4" ht="15.75" thickBot="1" x14ac:dyDescent="0.3">
      <c r="D32" s="5"/>
    </row>
    <row r="33" spans="1:5" ht="30.75" thickBot="1" x14ac:dyDescent="0.3">
      <c r="C33" s="10" t="s">
        <v>13</v>
      </c>
      <c r="D33" s="52" t="s">
        <v>5</v>
      </c>
    </row>
    <row r="34" spans="1:5" ht="15.75" thickBot="1" x14ac:dyDescent="0.3">
      <c r="D34" s="5"/>
    </row>
    <row r="35" spans="1:5" ht="15.75" thickBot="1" x14ac:dyDescent="0.3">
      <c r="B35" s="7" t="s">
        <v>159</v>
      </c>
      <c r="D35" s="52" t="s">
        <v>5</v>
      </c>
    </row>
    <row r="36" spans="1:5" ht="15.75" thickBot="1" x14ac:dyDescent="0.3"/>
    <row r="37" spans="1:5" ht="111" customHeight="1" thickBot="1" x14ac:dyDescent="0.3">
      <c r="B37" s="8" t="s">
        <v>14</v>
      </c>
      <c r="C37" s="9"/>
      <c r="D37" s="126" t="s">
        <v>304</v>
      </c>
    </row>
    <row r="38" spans="1:5" ht="50.45" customHeight="1" thickBot="1" x14ac:dyDescent="0.3">
      <c r="B38" s="8" t="s">
        <v>15</v>
      </c>
      <c r="C38" s="9"/>
      <c r="D38" s="113"/>
    </row>
    <row r="39" spans="1:5" s="15" customFormat="1" ht="19.899999999999999" customHeight="1" x14ac:dyDescent="0.25">
      <c r="A39" s="14"/>
      <c r="B39" s="37"/>
      <c r="C39" s="9"/>
      <c r="D39" s="9"/>
    </row>
    <row r="40" spans="1:5" ht="15.75" x14ac:dyDescent="0.25">
      <c r="B40" s="7" t="s">
        <v>16</v>
      </c>
      <c r="D40" s="127">
        <v>3127.25</v>
      </c>
    </row>
    <row r="41" spans="1:5" ht="15.75" thickBot="1" x14ac:dyDescent="0.3">
      <c r="B41" s="7"/>
      <c r="C41" s="2"/>
      <c r="D41" s="110"/>
      <c r="E41" s="2"/>
    </row>
    <row r="42" spans="1:5" ht="45.75" thickBot="1" x14ac:dyDescent="0.3">
      <c r="B42" s="111" t="s">
        <v>216</v>
      </c>
      <c r="C42" s="2"/>
      <c r="D42" s="52" t="s">
        <v>196</v>
      </c>
      <c r="E42" s="2"/>
    </row>
    <row r="44" spans="1:5" ht="15.75" thickBot="1" x14ac:dyDescent="0.3">
      <c r="A44" s="4"/>
    </row>
    <row r="45" spans="1:5" ht="75.75" thickBot="1" x14ac:dyDescent="0.3">
      <c r="B45" s="95" t="s">
        <v>208</v>
      </c>
      <c r="D45" s="112" t="s">
        <v>305</v>
      </c>
    </row>
    <row r="47" spans="1:5" x14ac:dyDescent="0.25">
      <c r="B47" s="7" t="s">
        <v>155</v>
      </c>
      <c r="C47" s="7" t="s">
        <v>157</v>
      </c>
      <c r="D47" s="1" t="s">
        <v>292</v>
      </c>
      <c r="E47" t="s">
        <v>284</v>
      </c>
    </row>
    <row r="48" spans="1:5" x14ac:dyDescent="0.25">
      <c r="B48" s="7"/>
      <c r="C48" s="7"/>
    </row>
    <row r="49" spans="2:5" x14ac:dyDescent="0.25">
      <c r="B49" s="7" t="s">
        <v>156</v>
      </c>
      <c r="C49" s="96" t="s">
        <v>285</v>
      </c>
      <c r="E49" s="114" t="s">
        <v>287</v>
      </c>
    </row>
    <row r="50" spans="2:5" x14ac:dyDescent="0.25">
      <c r="B50" s="7"/>
      <c r="C50" s="96"/>
    </row>
    <row r="51" spans="2:5" x14ac:dyDescent="0.25">
      <c r="B51" s="7" t="s">
        <v>156</v>
      </c>
      <c r="C51" s="96" t="s">
        <v>286</v>
      </c>
      <c r="E51" t="s">
        <v>288</v>
      </c>
    </row>
    <row r="52" spans="2:5" x14ac:dyDescent="0.25">
      <c r="B52" s="124" t="s">
        <v>291</v>
      </c>
      <c r="C52" s="96"/>
    </row>
    <row r="53" spans="2:5" x14ac:dyDescent="0.25">
      <c r="B53" s="7" t="s">
        <v>156</v>
      </c>
      <c r="C53" s="96" t="s">
        <v>289</v>
      </c>
      <c r="E53" t="s">
        <v>290</v>
      </c>
    </row>
    <row r="54" spans="2:5" ht="15.75" thickBot="1" x14ac:dyDescent="0.3">
      <c r="B54" s="124" t="s">
        <v>291</v>
      </c>
      <c r="C54" s="96"/>
    </row>
    <row r="55" spans="2:5" x14ac:dyDescent="0.25">
      <c r="B55" s="130" t="s">
        <v>17</v>
      </c>
      <c r="C55" s="131"/>
      <c r="D55" s="132"/>
    </row>
    <row r="56" spans="2:5" x14ac:dyDescent="0.25">
      <c r="B56" s="133"/>
      <c r="C56" s="134"/>
      <c r="D56" s="135"/>
    </row>
    <row r="57" spans="2:5" x14ac:dyDescent="0.25">
      <c r="B57" s="133"/>
      <c r="C57" s="134"/>
      <c r="D57" s="135"/>
    </row>
    <row r="58" spans="2:5" ht="15.75" thickBot="1" x14ac:dyDescent="0.3">
      <c r="B58" s="136"/>
      <c r="C58" s="137"/>
      <c r="D58" s="138"/>
    </row>
  </sheetData>
  <mergeCells count="2">
    <mergeCell ref="B55:D58"/>
    <mergeCell ref="B1:D1"/>
  </mergeCells>
  <dataValidations count="1">
    <dataValidation type="list" allowBlank="1" showInputMessage="1" showErrorMessage="1" errorTitle="Select department" error="Select department" promptTitle="Select department" prompt="Select department" sqref="D3" xr:uid="{F21E5EF4-AFD9-4BFA-8372-10F6E4FA604E}">
      <formula1>deptname</formula1>
    </dataValidation>
  </dataValidations>
  <pageMargins left="0.15748031496062992" right="0.19685039370078741" top="0.27559055118110237" bottom="0.43307086614173229" header="0.15748031496062992" footer="0.15748031496062992"/>
  <pageSetup paperSize="9" scale="81" fitToHeight="2" orientation="portrait" r:id="rId1"/>
  <headerFooter>
    <oddFooter>&amp;L&amp;Z&amp;F&amp;RPage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76"/>
  <sheetViews>
    <sheetView workbookViewId="0">
      <selection activeCell="J16" sqref="J16"/>
    </sheetView>
  </sheetViews>
  <sheetFormatPr defaultRowHeight="15" outlineLevelRow="1" x14ac:dyDescent="0.25"/>
  <cols>
    <col min="2" max="2" width="35.7109375" customWidth="1"/>
    <col min="4" max="4" width="12.7109375" customWidth="1"/>
    <col min="5" max="5" width="27.85546875" customWidth="1"/>
    <col min="6" max="6" width="18.5703125" customWidth="1"/>
    <col min="7" max="7" width="14" customWidth="1"/>
    <col min="9" max="9" width="13.28515625" customWidth="1"/>
    <col min="10" max="10" width="13.7109375" customWidth="1"/>
    <col min="12" max="12" width="10.5703125" customWidth="1"/>
  </cols>
  <sheetData>
    <row r="1" spans="1:16" outlineLevel="1" x14ac:dyDescent="0.25">
      <c r="A1" s="114" t="s">
        <v>281</v>
      </c>
      <c r="D1" t="s">
        <v>201</v>
      </c>
      <c r="E1" t="s">
        <v>18</v>
      </c>
      <c r="F1" t="s">
        <v>1</v>
      </c>
      <c r="G1" t="s">
        <v>212</v>
      </c>
      <c r="H1" t="s">
        <v>202</v>
      </c>
      <c r="I1" s="114" t="s">
        <v>282</v>
      </c>
      <c r="J1" t="s">
        <v>203</v>
      </c>
      <c r="K1" t="s">
        <v>204</v>
      </c>
      <c r="L1" t="s">
        <v>206</v>
      </c>
      <c r="M1" t="s">
        <v>207</v>
      </c>
      <c r="N1" s="114" t="s">
        <v>283</v>
      </c>
      <c r="O1" t="s">
        <v>198</v>
      </c>
      <c r="P1" t="s">
        <v>213</v>
      </c>
    </row>
    <row r="2" spans="1:16" outlineLevel="1" x14ac:dyDescent="0.25">
      <c r="D2" t="str">
        <f>D8</f>
        <v>SO SHC F150 B 44226 D</v>
      </c>
      <c r="E2" t="str">
        <f>+D6</f>
        <v>Chaplaincy Services Collaboration Agreement</v>
      </c>
      <c r="F2" t="str">
        <f>D12</f>
        <v>University Hospital Southampton NHS Foundation Trust</v>
      </c>
      <c r="G2" t="str">
        <f>D14</f>
        <v>P10141595</v>
      </c>
      <c r="H2" t="str">
        <f>D10</f>
        <v>SHC</v>
      </c>
      <c r="I2" t="str">
        <f>D54</f>
        <v>F150</v>
      </c>
      <c r="J2" s="74">
        <f>D20</f>
        <v>12509</v>
      </c>
      <c r="K2">
        <f>G35</f>
        <v>45</v>
      </c>
      <c r="L2" t="str">
        <f>D40</f>
        <v>Y Call out details to be supplied with the Invoice</v>
      </c>
      <c r="M2" t="str">
        <f>D47</f>
        <v>12 Month contract with Quarterly Invoicing</v>
      </c>
      <c r="N2" t="str">
        <f>D49</f>
        <v>Contract is Fixed Price</v>
      </c>
      <c r="O2" t="str">
        <f>N58</f>
        <v>B</v>
      </c>
      <c r="P2" t="str">
        <f>D52</f>
        <v>Details of Callout during each quarter</v>
      </c>
    </row>
    <row r="4" spans="1:16" x14ac:dyDescent="0.25">
      <c r="B4" s="109" t="s">
        <v>214</v>
      </c>
    </row>
    <row r="5" spans="1:16" ht="15.75" thickBot="1" x14ac:dyDescent="0.3"/>
    <row r="6" spans="1:16" ht="15.75" thickBot="1" x14ac:dyDescent="0.3">
      <c r="B6" s="7" t="s">
        <v>18</v>
      </c>
      <c r="D6" s="165" t="s">
        <v>306</v>
      </c>
      <c r="E6" s="166"/>
      <c r="F6" s="166"/>
      <c r="G6" s="167"/>
    </row>
    <row r="7" spans="1:16" ht="15.75" thickBot="1" x14ac:dyDescent="0.3">
      <c r="B7" s="7"/>
      <c r="C7" s="56"/>
      <c r="D7" s="80"/>
      <c r="E7" s="80"/>
      <c r="F7" s="80"/>
      <c r="G7" s="80"/>
      <c r="H7" s="56"/>
    </row>
    <row r="8" spans="1:16" ht="15.75" thickBot="1" x14ac:dyDescent="0.3">
      <c r="B8" s="96" t="s">
        <v>209</v>
      </c>
      <c r="D8" s="171" t="str">
        <f>"SO " &amp;D10&amp;" "&amp;D54&amp;" "&amp;N58&amp;" "&amp;N59&amp;" "&amp;E75</f>
        <v>SO SHC F150 B 44226 D</v>
      </c>
      <c r="E8" s="172"/>
      <c r="F8" s="172"/>
      <c r="G8" s="173"/>
      <c r="I8" s="67"/>
    </row>
    <row r="9" spans="1:16" ht="15.75" thickBot="1" x14ac:dyDescent="0.3">
      <c r="B9" s="7"/>
      <c r="D9" s="77"/>
      <c r="E9" s="78"/>
      <c r="F9" s="78"/>
      <c r="G9" s="79"/>
      <c r="I9" s="67"/>
    </row>
    <row r="10" spans="1:16" ht="45.75" thickBot="1" x14ac:dyDescent="0.3">
      <c r="B10" s="6" t="s">
        <v>31</v>
      </c>
      <c r="D10" s="51" t="str">
        <f>VLOOKUP(E10,dept,2,FALSE)</f>
        <v>SHC</v>
      </c>
      <c r="E10" s="168" t="s">
        <v>118</v>
      </c>
      <c r="F10" s="169"/>
      <c r="G10" s="170"/>
    </row>
    <row r="11" spans="1:16" ht="15.75" thickBot="1" x14ac:dyDescent="0.3">
      <c r="B11" s="6"/>
      <c r="D11" s="53"/>
      <c r="E11" s="55"/>
      <c r="F11" s="55"/>
      <c r="G11" s="55"/>
      <c r="H11" s="2"/>
    </row>
    <row r="12" spans="1:16" ht="30.75" thickBot="1" x14ac:dyDescent="0.3">
      <c r="B12" s="98" t="s">
        <v>210</v>
      </c>
      <c r="D12" s="142" t="str">
        <f>'Inv Request'!D7</f>
        <v>University Hospital Southampton NHS Foundation Trust</v>
      </c>
      <c r="E12" s="143"/>
      <c r="F12" s="143"/>
      <c r="G12" s="144"/>
      <c r="H12" s="2"/>
    </row>
    <row r="13" spans="1:16" ht="15.75" thickBot="1" x14ac:dyDescent="0.3">
      <c r="B13" s="98"/>
      <c r="C13" s="2"/>
      <c r="D13" s="53"/>
      <c r="E13" s="55"/>
      <c r="F13" s="55"/>
      <c r="G13" s="55"/>
      <c r="H13" s="2"/>
    </row>
    <row r="14" spans="1:16" ht="48.75" customHeight="1" thickBot="1" x14ac:dyDescent="0.3">
      <c r="B14" s="16" t="s">
        <v>2</v>
      </c>
      <c r="D14" s="142" t="str">
        <f>'Inv Request'!D9</f>
        <v>P10141595</v>
      </c>
      <c r="E14" s="143"/>
      <c r="F14" s="143"/>
      <c r="G14" s="144"/>
      <c r="H14" s="2"/>
    </row>
    <row r="15" spans="1:16" ht="15.75" thickBot="1" x14ac:dyDescent="0.3">
      <c r="B15" s="16"/>
      <c r="D15" s="55"/>
      <c r="E15" s="55"/>
      <c r="F15" s="55"/>
      <c r="G15" s="55"/>
      <c r="H15" s="2"/>
    </row>
    <row r="16" spans="1:16" ht="102" customHeight="1" thickBot="1" x14ac:dyDescent="0.3">
      <c r="B16" s="99" t="s">
        <v>211</v>
      </c>
      <c r="D16" s="145" t="s">
        <v>307</v>
      </c>
      <c r="E16" s="146"/>
      <c r="F16" s="146"/>
      <c r="G16" s="147"/>
      <c r="H16" s="2"/>
    </row>
    <row r="17" spans="2:13" ht="15.75" thickBot="1" x14ac:dyDescent="0.3">
      <c r="B17" s="6"/>
      <c r="D17" s="54"/>
      <c r="E17" s="55"/>
      <c r="F17" s="55"/>
      <c r="G17" s="55"/>
      <c r="H17" s="56"/>
    </row>
    <row r="18" spans="2:13" ht="90.75" thickBot="1" x14ac:dyDescent="0.3">
      <c r="B18" s="16" t="s">
        <v>33</v>
      </c>
      <c r="D18" s="165" t="s">
        <v>308</v>
      </c>
      <c r="E18" s="166"/>
      <c r="F18" s="166"/>
      <c r="G18" s="167"/>
    </row>
    <row r="19" spans="2:13" ht="15.75" thickBot="1" x14ac:dyDescent="0.3">
      <c r="B19" s="16"/>
      <c r="D19" s="40"/>
      <c r="E19" s="40"/>
      <c r="F19" s="40"/>
      <c r="G19" s="40"/>
    </row>
    <row r="20" spans="2:13" ht="15.75" thickBot="1" x14ac:dyDescent="0.3">
      <c r="B20" s="16" t="s">
        <v>200</v>
      </c>
      <c r="D20" s="151">
        <v>12509</v>
      </c>
      <c r="E20" s="152"/>
      <c r="F20" s="152"/>
      <c r="G20" s="153"/>
    </row>
    <row r="21" spans="2:13" ht="15.75" thickBot="1" x14ac:dyDescent="0.3">
      <c r="I21" t="str">
        <f>IF(L35&lt;&gt;0,"UNFUNDED Spend IDENTIFIED"," ")</f>
        <v xml:space="preserve"> </v>
      </c>
      <c r="M21" s="103" t="str">
        <f>IF(I21="UNFUNDED Spend IDENTIFIED",1,"")</f>
        <v/>
      </c>
    </row>
    <row r="22" spans="2:13" ht="16.899999999999999" customHeight="1" x14ac:dyDescent="0.25">
      <c r="B22" s="16" t="s">
        <v>34</v>
      </c>
      <c r="D22" s="18" t="s">
        <v>19</v>
      </c>
      <c r="E22" s="19"/>
      <c r="F22" s="19"/>
      <c r="G22" s="20"/>
      <c r="I22" s="26" t="s">
        <v>20</v>
      </c>
      <c r="J22" s="27"/>
      <c r="K22" s="28"/>
      <c r="L22" s="29"/>
    </row>
    <row r="23" spans="2:13" ht="45" x14ac:dyDescent="0.25">
      <c r="B23" s="160" t="s">
        <v>35</v>
      </c>
      <c r="D23" s="21" t="s">
        <v>21</v>
      </c>
      <c r="E23" s="22" t="s">
        <v>22</v>
      </c>
      <c r="F23" s="22" t="s">
        <v>23</v>
      </c>
      <c r="G23" s="23" t="s">
        <v>24</v>
      </c>
      <c r="I23" s="100" t="s">
        <v>25</v>
      </c>
      <c r="J23" s="101" t="s">
        <v>26</v>
      </c>
      <c r="K23" s="22" t="s">
        <v>27</v>
      </c>
      <c r="L23" s="23" t="s">
        <v>28</v>
      </c>
    </row>
    <row r="24" spans="2:13" x14ac:dyDescent="0.25">
      <c r="B24" s="161"/>
      <c r="D24" s="24"/>
      <c r="E24" s="15"/>
      <c r="F24" s="15"/>
      <c r="G24" s="25"/>
      <c r="I24" s="24"/>
      <c r="J24" s="15"/>
      <c r="K24" s="15"/>
      <c r="L24" s="25"/>
    </row>
    <row r="25" spans="2:13" ht="36" customHeight="1" x14ac:dyDescent="0.25">
      <c r="B25" s="161"/>
      <c r="D25" s="24">
        <v>1</v>
      </c>
      <c r="E25" s="68" t="s">
        <v>309</v>
      </c>
      <c r="F25" s="68"/>
      <c r="G25" s="69">
        <v>1</v>
      </c>
      <c r="I25" s="102">
        <v>1</v>
      </c>
      <c r="J25" s="68"/>
      <c r="K25" s="15">
        <f>SUM(I25:J25)</f>
        <v>1</v>
      </c>
      <c r="L25" s="25">
        <f>K25-G25</f>
        <v>0</v>
      </c>
    </row>
    <row r="26" spans="2:13" x14ac:dyDescent="0.25">
      <c r="B26" s="161"/>
      <c r="D26" s="24">
        <v>2</v>
      </c>
      <c r="E26" s="68"/>
      <c r="F26" s="68"/>
      <c r="G26" s="69">
        <v>2</v>
      </c>
      <c r="I26" s="102">
        <v>2</v>
      </c>
      <c r="J26" s="68"/>
      <c r="K26" s="15">
        <f t="shared" ref="K26:K33" si="0">SUM(I26:J26)</f>
        <v>2</v>
      </c>
      <c r="L26" s="25">
        <f t="shared" ref="L26:L33" si="1">K26-G26</f>
        <v>0</v>
      </c>
    </row>
    <row r="27" spans="2:13" x14ac:dyDescent="0.25">
      <c r="B27" s="161"/>
      <c r="D27" s="24">
        <v>3</v>
      </c>
      <c r="E27" s="68"/>
      <c r="F27" s="68"/>
      <c r="G27" s="69">
        <v>3</v>
      </c>
      <c r="I27" s="102">
        <v>3</v>
      </c>
      <c r="J27" s="68"/>
      <c r="K27" s="15">
        <f t="shared" si="0"/>
        <v>3</v>
      </c>
      <c r="L27" s="25">
        <f t="shared" si="1"/>
        <v>0</v>
      </c>
    </row>
    <row r="28" spans="2:13" x14ac:dyDescent="0.25">
      <c r="B28" s="161"/>
      <c r="D28" s="24">
        <v>4</v>
      </c>
      <c r="E28" s="68"/>
      <c r="F28" s="68"/>
      <c r="G28" s="69">
        <v>4</v>
      </c>
      <c r="I28" s="102">
        <v>4</v>
      </c>
      <c r="J28" s="68"/>
      <c r="K28" s="15">
        <f t="shared" si="0"/>
        <v>4</v>
      </c>
      <c r="L28" s="25">
        <f t="shared" si="1"/>
        <v>0</v>
      </c>
    </row>
    <row r="29" spans="2:13" x14ac:dyDescent="0.25">
      <c r="B29" s="161"/>
      <c r="D29" s="24">
        <v>5</v>
      </c>
      <c r="E29" s="68"/>
      <c r="F29" s="68"/>
      <c r="G29" s="69">
        <v>5</v>
      </c>
      <c r="I29" s="102">
        <v>5</v>
      </c>
      <c r="J29" s="68"/>
      <c r="K29" s="15">
        <f t="shared" si="0"/>
        <v>5</v>
      </c>
      <c r="L29" s="25">
        <f t="shared" si="1"/>
        <v>0</v>
      </c>
    </row>
    <row r="30" spans="2:13" x14ac:dyDescent="0.25">
      <c r="B30" s="161"/>
      <c r="D30" s="24">
        <v>6</v>
      </c>
      <c r="E30" s="68"/>
      <c r="F30" s="68"/>
      <c r="G30" s="69">
        <v>6</v>
      </c>
      <c r="I30" s="102">
        <v>6</v>
      </c>
      <c r="J30" s="68"/>
      <c r="K30" s="15">
        <f t="shared" si="0"/>
        <v>6</v>
      </c>
      <c r="L30" s="25">
        <f t="shared" si="1"/>
        <v>0</v>
      </c>
    </row>
    <row r="31" spans="2:13" x14ac:dyDescent="0.25">
      <c r="B31" s="161"/>
      <c r="D31" s="24">
        <v>7</v>
      </c>
      <c r="E31" s="68"/>
      <c r="F31" s="68"/>
      <c r="G31" s="69">
        <v>7</v>
      </c>
      <c r="I31" s="102">
        <v>7</v>
      </c>
      <c r="J31" s="68"/>
      <c r="K31" s="15">
        <f t="shared" si="0"/>
        <v>7</v>
      </c>
      <c r="L31" s="25">
        <f t="shared" si="1"/>
        <v>0</v>
      </c>
    </row>
    <row r="32" spans="2:13" x14ac:dyDescent="0.25">
      <c r="B32" s="33"/>
      <c r="D32" s="24">
        <v>8</v>
      </c>
      <c r="E32" s="68"/>
      <c r="F32" s="68"/>
      <c r="G32" s="69">
        <v>8</v>
      </c>
      <c r="I32" s="102">
        <v>8</v>
      </c>
      <c r="J32" s="68"/>
      <c r="K32" s="15">
        <f t="shared" si="0"/>
        <v>8</v>
      </c>
      <c r="L32" s="25">
        <f t="shared" si="1"/>
        <v>0</v>
      </c>
    </row>
    <row r="33" spans="2:12" x14ac:dyDescent="0.25">
      <c r="D33" s="24">
        <v>9</v>
      </c>
      <c r="E33" s="68"/>
      <c r="F33" s="68"/>
      <c r="G33" s="69">
        <v>9</v>
      </c>
      <c r="H33" s="15"/>
      <c r="I33" s="102">
        <v>9</v>
      </c>
      <c r="J33" s="68"/>
      <c r="K33" s="15">
        <f t="shared" si="0"/>
        <v>9</v>
      </c>
      <c r="L33" s="25">
        <f t="shared" si="1"/>
        <v>0</v>
      </c>
    </row>
    <row r="34" spans="2:12" x14ac:dyDescent="0.25">
      <c r="D34" s="24"/>
      <c r="E34" s="15"/>
      <c r="F34" s="15"/>
      <c r="G34" s="75"/>
      <c r="I34" s="24"/>
      <c r="J34" s="15"/>
      <c r="K34" s="15"/>
      <c r="L34" s="25"/>
    </row>
    <row r="35" spans="2:12" s="7" customFormat="1" ht="15.75" thickBot="1" x14ac:dyDescent="0.3">
      <c r="D35" s="76" t="s">
        <v>205</v>
      </c>
      <c r="E35" s="31"/>
      <c r="F35" s="31"/>
      <c r="G35" s="32">
        <f>SUM(G25:G33)</f>
        <v>45</v>
      </c>
      <c r="I35" s="30"/>
      <c r="J35" s="31"/>
      <c r="K35" s="31"/>
      <c r="L35" s="32">
        <f t="shared" ref="L35" si="2">SUM(L25:L33)</f>
        <v>0</v>
      </c>
    </row>
    <row r="38" spans="2:12" x14ac:dyDescent="0.25">
      <c r="B38" s="34" t="s">
        <v>36</v>
      </c>
    </row>
    <row r="39" spans="2:12" ht="15.75" thickBot="1" x14ac:dyDescent="0.3"/>
    <row r="40" spans="2:12" ht="75.75" thickBot="1" x14ac:dyDescent="0.3">
      <c r="B40" s="38" t="s">
        <v>37</v>
      </c>
      <c r="D40" s="162" t="s">
        <v>310</v>
      </c>
      <c r="E40" s="163"/>
      <c r="F40" s="163"/>
      <c r="G40" s="164"/>
    </row>
    <row r="42" spans="2:12" x14ac:dyDescent="0.25">
      <c r="B42" s="34" t="s">
        <v>39</v>
      </c>
    </row>
    <row r="43" spans="2:12" ht="51.6" customHeight="1" x14ac:dyDescent="0.25">
      <c r="B43" s="39" t="s">
        <v>40</v>
      </c>
      <c r="D43" s="40"/>
      <c r="E43" s="40"/>
      <c r="F43" s="40"/>
      <c r="G43" s="40"/>
    </row>
    <row r="44" spans="2:12" ht="15.75" thickBot="1" x14ac:dyDescent="0.3">
      <c r="B44" s="35"/>
    </row>
    <row r="45" spans="2:12" ht="120.75" thickBot="1" x14ac:dyDescent="0.3">
      <c r="B45" s="36" t="s">
        <v>38</v>
      </c>
      <c r="D45" s="162" t="s">
        <v>5</v>
      </c>
      <c r="E45" s="163"/>
      <c r="F45" s="163"/>
      <c r="G45" s="164"/>
      <c r="I45" t="s">
        <v>316</v>
      </c>
    </row>
    <row r="46" spans="2:12" ht="15.75" thickBot="1" x14ac:dyDescent="0.3">
      <c r="B46" s="35"/>
    </row>
    <row r="47" spans="2:12" ht="15.75" thickBot="1" x14ac:dyDescent="0.3">
      <c r="B47" s="7" t="s">
        <v>29</v>
      </c>
      <c r="D47" s="157" t="s">
        <v>311</v>
      </c>
      <c r="E47" s="158"/>
      <c r="F47" s="158"/>
      <c r="G47" s="159"/>
    </row>
    <row r="48" spans="2:12" ht="15.75" thickBot="1" x14ac:dyDescent="0.3"/>
    <row r="49" spans="2:14" ht="30.75" thickBot="1" x14ac:dyDescent="0.3">
      <c r="B49" s="16" t="s">
        <v>30</v>
      </c>
      <c r="D49" s="157" t="s">
        <v>312</v>
      </c>
      <c r="E49" s="158"/>
      <c r="F49" s="158"/>
      <c r="G49" s="159"/>
    </row>
    <row r="51" spans="2:14" ht="15.75" thickBot="1" x14ac:dyDescent="0.3">
      <c r="B51" s="34" t="s">
        <v>42</v>
      </c>
    </row>
    <row r="52" spans="2:14" ht="76.150000000000006" customHeight="1" thickBot="1" x14ac:dyDescent="0.3">
      <c r="B52" s="38" t="s">
        <v>41</v>
      </c>
      <c r="D52" s="154" t="s">
        <v>313</v>
      </c>
      <c r="E52" s="155"/>
      <c r="F52" s="155"/>
      <c r="G52" s="156"/>
    </row>
    <row r="53" spans="2:14" ht="15.75" thickBot="1" x14ac:dyDescent="0.3"/>
    <row r="54" spans="2:14" ht="60.75" thickBot="1" x14ac:dyDescent="0.3">
      <c r="B54" s="38" t="s">
        <v>8</v>
      </c>
      <c r="D54" s="148" t="s">
        <v>302</v>
      </c>
      <c r="E54" s="143"/>
      <c r="F54" s="143"/>
      <c r="G54" s="144"/>
    </row>
    <row r="55" spans="2:14" ht="15.75" thickBot="1" x14ac:dyDescent="0.3"/>
    <row r="56" spans="2:14" x14ac:dyDescent="0.25">
      <c r="B56" s="81" t="s">
        <v>161</v>
      </c>
      <c r="C56" s="82"/>
      <c r="D56" s="82"/>
      <c r="E56" s="82"/>
      <c r="F56" s="82"/>
      <c r="G56" s="82"/>
      <c r="H56" s="82"/>
      <c r="I56" s="82"/>
      <c r="J56" s="83"/>
    </row>
    <row r="57" spans="2:14" x14ac:dyDescent="0.25">
      <c r="B57" s="59"/>
      <c r="C57" s="84"/>
      <c r="D57" s="84"/>
      <c r="E57" s="85" t="s">
        <v>162</v>
      </c>
      <c r="F57" s="84"/>
      <c r="G57" s="149" t="s">
        <v>163</v>
      </c>
      <c r="H57" s="149"/>
      <c r="I57" s="149"/>
      <c r="J57" s="150"/>
    </row>
    <row r="58" spans="2:14" x14ac:dyDescent="0.25">
      <c r="B58" s="57" t="s">
        <v>164</v>
      </c>
      <c r="C58" s="84"/>
      <c r="D58" s="84" t="s">
        <v>162</v>
      </c>
      <c r="E58" s="86" t="s">
        <v>314</v>
      </c>
      <c r="F58" s="86"/>
      <c r="G58" s="70" t="s">
        <v>315</v>
      </c>
      <c r="H58" s="86"/>
      <c r="I58" s="86"/>
      <c r="J58" s="71"/>
      <c r="L58" s="60" t="s">
        <v>198</v>
      </c>
      <c r="M58" s="60"/>
      <c r="N58" s="60" t="str">
        <f>IF($D$20&lt;2000,E58,IF($D$20&lt;10000.01,E62,IF($D$20&lt;50000.01,E66,E70)))</f>
        <v>B</v>
      </c>
    </row>
    <row r="59" spans="2:14" x14ac:dyDescent="0.25">
      <c r="B59" s="61"/>
      <c r="C59" s="84"/>
      <c r="D59" s="84" t="s">
        <v>165</v>
      </c>
      <c r="E59" s="87">
        <v>44243</v>
      </c>
      <c r="F59" s="86"/>
      <c r="G59" s="72">
        <v>44243</v>
      </c>
      <c r="H59" s="86"/>
      <c r="I59" s="86"/>
      <c r="J59" s="71"/>
      <c r="L59" s="60" t="s">
        <v>199</v>
      </c>
      <c r="M59" s="60"/>
      <c r="N59" s="66">
        <f>IF($D$20&lt;2000,E59,IF($D$20&lt;10000.01,E63,IF($D$20&lt;50000.01,E67,E71)))</f>
        <v>44226</v>
      </c>
    </row>
    <row r="60" spans="2:14" x14ac:dyDescent="0.25">
      <c r="B60" s="61"/>
      <c r="C60" s="84"/>
      <c r="D60" s="84"/>
      <c r="E60" s="84"/>
      <c r="F60" s="84"/>
      <c r="G60" s="63"/>
      <c r="H60" s="84"/>
      <c r="I60" s="84"/>
      <c r="J60" s="58"/>
      <c r="L60" s="60" t="s">
        <v>172</v>
      </c>
      <c r="M60" s="60"/>
      <c r="N60" s="60" t="str">
        <f>E75</f>
        <v>D</v>
      </c>
    </row>
    <row r="61" spans="2:14" x14ac:dyDescent="0.25">
      <c r="B61" s="61" t="s">
        <v>170</v>
      </c>
      <c r="C61" s="84"/>
      <c r="D61" s="84"/>
      <c r="E61" s="88"/>
      <c r="F61" s="88"/>
      <c r="G61" s="64"/>
      <c r="H61" s="88"/>
      <c r="I61" s="88"/>
      <c r="J61" s="62"/>
    </row>
    <row r="62" spans="2:14" x14ac:dyDescent="0.25">
      <c r="B62" s="61" t="s">
        <v>164</v>
      </c>
      <c r="C62" s="84"/>
      <c r="D62" s="84" t="s">
        <v>162</v>
      </c>
      <c r="E62" s="86" t="s">
        <v>168</v>
      </c>
      <c r="F62" s="86"/>
      <c r="G62" s="73"/>
      <c r="H62" s="86"/>
      <c r="I62" s="86"/>
      <c r="J62" s="71"/>
    </row>
    <row r="63" spans="2:14" x14ac:dyDescent="0.25">
      <c r="B63" s="61"/>
      <c r="C63" s="84"/>
      <c r="D63" s="84" t="s">
        <v>165</v>
      </c>
      <c r="E63" s="87">
        <v>44225</v>
      </c>
      <c r="F63" s="86"/>
      <c r="G63" s="73"/>
      <c r="H63" s="86"/>
      <c r="I63" s="86"/>
      <c r="J63" s="71"/>
    </row>
    <row r="64" spans="2:14" x14ac:dyDescent="0.25">
      <c r="B64" s="61"/>
      <c r="C64" s="84"/>
      <c r="D64" s="84"/>
      <c r="E64" s="84"/>
      <c r="F64" s="84"/>
      <c r="G64" s="63"/>
      <c r="H64" s="84"/>
      <c r="I64" s="84"/>
      <c r="J64" s="58"/>
    </row>
    <row r="65" spans="2:10" x14ac:dyDescent="0.25">
      <c r="B65" s="61" t="s">
        <v>169</v>
      </c>
      <c r="C65" s="84"/>
      <c r="D65" s="84"/>
      <c r="E65" s="88"/>
      <c r="F65" s="88"/>
      <c r="G65" s="64"/>
      <c r="H65" s="88"/>
      <c r="I65" s="88"/>
      <c r="J65" s="62"/>
    </row>
    <row r="66" spans="2:10" x14ac:dyDescent="0.25">
      <c r="B66" s="61" t="s">
        <v>164</v>
      </c>
      <c r="C66" s="84"/>
      <c r="D66" s="84" t="s">
        <v>162</v>
      </c>
      <c r="E66" s="86" t="s">
        <v>173</v>
      </c>
      <c r="F66" s="86"/>
      <c r="G66" s="73"/>
      <c r="H66" s="86"/>
      <c r="I66" s="86"/>
      <c r="J66" s="71"/>
    </row>
    <row r="67" spans="2:10" x14ac:dyDescent="0.25">
      <c r="B67" s="61"/>
      <c r="C67" s="84"/>
      <c r="D67" s="84" t="s">
        <v>165</v>
      </c>
      <c r="E67" s="87">
        <v>44226</v>
      </c>
      <c r="F67" s="86"/>
      <c r="G67" s="86"/>
      <c r="H67" s="86"/>
      <c r="I67" s="86"/>
      <c r="J67" s="71"/>
    </row>
    <row r="68" spans="2:10" x14ac:dyDescent="0.25">
      <c r="B68" s="61"/>
      <c r="C68" s="84"/>
      <c r="D68" s="84"/>
      <c r="E68" s="89"/>
      <c r="F68" s="90"/>
      <c r="G68" s="90"/>
      <c r="H68" s="90"/>
      <c r="I68" s="90"/>
      <c r="J68" s="65"/>
    </row>
    <row r="69" spans="2:10" x14ac:dyDescent="0.25">
      <c r="B69" s="61" t="s">
        <v>171</v>
      </c>
      <c r="C69" s="84"/>
      <c r="D69" s="84"/>
      <c r="E69" s="88"/>
      <c r="F69" s="88"/>
      <c r="G69" s="64"/>
      <c r="H69" s="88"/>
      <c r="I69" s="88"/>
      <c r="J69" s="62"/>
    </row>
    <row r="70" spans="2:10" x14ac:dyDescent="0.25">
      <c r="B70" s="61"/>
      <c r="C70" s="84"/>
      <c r="D70" s="84" t="s">
        <v>162</v>
      </c>
      <c r="E70" s="86" t="s">
        <v>174</v>
      </c>
      <c r="F70" s="86"/>
      <c r="G70" s="73"/>
      <c r="H70" s="86"/>
      <c r="I70" s="86"/>
      <c r="J70" s="71"/>
    </row>
    <row r="71" spans="2:10" x14ac:dyDescent="0.25">
      <c r="B71" s="61"/>
      <c r="C71" s="84"/>
      <c r="D71" s="84" t="s">
        <v>165</v>
      </c>
      <c r="E71" s="87">
        <v>44227</v>
      </c>
      <c r="F71" s="86"/>
      <c r="G71" s="86"/>
      <c r="H71" s="86"/>
      <c r="I71" s="86"/>
      <c r="J71" s="71"/>
    </row>
    <row r="72" spans="2:10" x14ac:dyDescent="0.25">
      <c r="B72" s="61"/>
      <c r="C72" s="84"/>
      <c r="D72" s="84"/>
      <c r="E72" s="84"/>
      <c r="F72" s="84"/>
      <c r="G72" s="84"/>
      <c r="H72" s="84"/>
      <c r="I72" s="84"/>
      <c r="J72" s="58"/>
    </row>
    <row r="73" spans="2:10" x14ac:dyDescent="0.25">
      <c r="B73" s="61" t="s">
        <v>166</v>
      </c>
      <c r="C73" s="84"/>
      <c r="D73" s="15"/>
      <c r="E73" s="140"/>
      <c r="F73" s="140"/>
      <c r="G73" s="140"/>
      <c r="H73" s="140"/>
      <c r="I73" s="140"/>
      <c r="J73" s="141"/>
    </row>
    <row r="74" spans="2:10" x14ac:dyDescent="0.25">
      <c r="B74" s="61"/>
      <c r="C74" s="84"/>
      <c r="D74" s="84"/>
      <c r="E74" s="84"/>
      <c r="F74" s="84"/>
      <c r="G74" s="84"/>
      <c r="H74" s="84"/>
      <c r="I74" s="84"/>
      <c r="J74" s="58"/>
    </row>
    <row r="75" spans="2:10" x14ac:dyDescent="0.25">
      <c r="B75" s="57" t="s">
        <v>167</v>
      </c>
      <c r="C75" s="84"/>
      <c r="D75" s="84"/>
      <c r="E75" s="91" t="s">
        <v>175</v>
      </c>
      <c r="F75" s="90"/>
      <c r="G75" s="90"/>
      <c r="H75" s="90"/>
      <c r="I75" s="90"/>
      <c r="J75" s="65"/>
    </row>
    <row r="76" spans="2:10" ht="15.75" thickBot="1" x14ac:dyDescent="0.3">
      <c r="B76" s="92"/>
      <c r="C76" s="93"/>
      <c r="D76" s="93"/>
      <c r="E76" s="93"/>
      <c r="F76" s="93"/>
      <c r="G76" s="93"/>
      <c r="H76" s="93"/>
      <c r="I76" s="93"/>
      <c r="J76" s="94"/>
    </row>
  </sheetData>
  <mergeCells count="17">
    <mergeCell ref="B23:B31"/>
    <mergeCell ref="D40:G40"/>
    <mergeCell ref="D6:G6"/>
    <mergeCell ref="D18:G18"/>
    <mergeCell ref="D45:G45"/>
    <mergeCell ref="E10:G10"/>
    <mergeCell ref="D8:G8"/>
    <mergeCell ref="E73:J73"/>
    <mergeCell ref="D14:G14"/>
    <mergeCell ref="D16:G16"/>
    <mergeCell ref="D12:G12"/>
    <mergeCell ref="D54:G54"/>
    <mergeCell ref="G57:J57"/>
    <mergeCell ref="D20:G20"/>
    <mergeCell ref="D52:G52"/>
    <mergeCell ref="D47:G47"/>
    <mergeCell ref="D49:G49"/>
  </mergeCells>
  <conditionalFormatting sqref="I21:J21">
    <cfRule type="expression" dxfId="1" priority="2">
      <formula>M21=1</formula>
    </cfRule>
  </conditionalFormatting>
  <conditionalFormatting sqref="J21">
    <cfRule type="expression" dxfId="0" priority="1">
      <formula>M21=1</formula>
    </cfRule>
  </conditionalFormatting>
  <dataValidations count="2">
    <dataValidation type="list" allowBlank="1" showInputMessage="1" showErrorMessage="1" errorTitle="Select department" error="Select department" promptTitle="Select department" prompt="Select department" sqref="E17 E15 E10:E11 E13" xr:uid="{03A15C37-C321-4051-A223-F6B2911054C2}">
      <formula1>deptname</formula1>
    </dataValidation>
    <dataValidation type="list" allowBlank="1" showInputMessage="1" showErrorMessage="1" errorTitle="Select a value" error="Select a value" promptTitle="Select a value" prompt="Select a value" sqref="E75" xr:uid="{949B144A-1421-41B9-8E90-951C60885F41}">
      <formula1>sequence</formula1>
    </dataValidation>
  </dataValidations>
  <pageMargins left="0.15748031496062992" right="0.15748031496062992" top="0.19685039370078741" bottom="0.43307086614173229" header="0.15748031496062992" footer="0.15748031496062992"/>
  <pageSetup paperSize="9" scale="83" fitToHeight="3" orientation="landscape" r:id="rId1"/>
  <headerFooter>
    <oddFooter>&amp;L&amp;Z&amp;F&amp;RPage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6B2C63-49B1-4F20-8E8A-3827F9B0BBCC}">
  <sheetPr>
    <pageSetUpPr fitToPage="1"/>
  </sheetPr>
  <dimension ref="A1:L369"/>
  <sheetViews>
    <sheetView workbookViewId="0">
      <selection activeCell="B10" sqref="B10"/>
    </sheetView>
  </sheetViews>
  <sheetFormatPr defaultRowHeight="15" x14ac:dyDescent="0.25"/>
  <cols>
    <col min="1" max="1" width="14.5703125" customWidth="1"/>
    <col min="7" max="8" width="11.7109375" customWidth="1"/>
    <col min="11" max="11" width="24.140625" customWidth="1"/>
    <col min="12" max="12" width="10.140625" bestFit="1" customWidth="1"/>
  </cols>
  <sheetData>
    <row r="1" spans="1:12" x14ac:dyDescent="0.25">
      <c r="A1" s="7" t="s">
        <v>217</v>
      </c>
    </row>
    <row r="2" spans="1:12" ht="15.75" thickBot="1" x14ac:dyDescent="0.3"/>
    <row r="3" spans="1:12" ht="15.75" thickBot="1" x14ac:dyDescent="0.3">
      <c r="A3" s="7" t="s">
        <v>155</v>
      </c>
      <c r="B3" s="7" t="s">
        <v>157</v>
      </c>
      <c r="E3" s="177"/>
      <c r="F3" s="178"/>
      <c r="G3" s="178"/>
      <c r="H3" s="178"/>
      <c r="I3" s="179"/>
    </row>
    <row r="4" spans="1:12" ht="15.75" thickBot="1" x14ac:dyDescent="0.3">
      <c r="A4" s="7"/>
      <c r="B4" s="7"/>
    </row>
    <row r="5" spans="1:12" ht="15.75" thickBot="1" x14ac:dyDescent="0.3">
      <c r="A5" s="7" t="s">
        <v>156</v>
      </c>
      <c r="B5" s="7" t="s">
        <v>158</v>
      </c>
      <c r="E5" s="177"/>
      <c r="F5" s="178"/>
      <c r="G5" s="178"/>
      <c r="H5" s="178"/>
      <c r="I5" s="179"/>
    </row>
    <row r="6" spans="1:12" ht="15.75" thickBot="1" x14ac:dyDescent="0.3"/>
    <row r="7" spans="1:12" ht="60.75" customHeight="1" thickBot="1" x14ac:dyDescent="0.3">
      <c r="A7" s="180" t="s">
        <v>215</v>
      </c>
      <c r="B7" s="180"/>
      <c r="C7" s="180"/>
      <c r="D7" s="180"/>
      <c r="E7" s="174" t="s">
        <v>160</v>
      </c>
      <c r="F7" s="175"/>
      <c r="G7" s="175"/>
      <c r="H7" s="175"/>
      <c r="I7" s="176"/>
    </row>
    <row r="8" spans="1:12" ht="15.75" thickBot="1" x14ac:dyDescent="0.3"/>
    <row r="9" spans="1:12" ht="49.5" customHeight="1" thickBot="1" x14ac:dyDescent="0.3">
      <c r="A9" s="181" t="s">
        <v>31</v>
      </c>
      <c r="B9" s="181"/>
      <c r="C9" s="181"/>
      <c r="D9" s="51" t="str">
        <f>VLOOKUP(E9,dept,2,FALSE)</f>
        <v>CEA</v>
      </c>
      <c r="E9" s="177" t="s">
        <v>54</v>
      </c>
      <c r="F9" s="178"/>
      <c r="G9" s="178"/>
      <c r="H9" s="178"/>
      <c r="I9" s="179"/>
    </row>
    <row r="12" spans="1:12" x14ac:dyDescent="0.25">
      <c r="A12" s="7" t="s">
        <v>218</v>
      </c>
    </row>
    <row r="13" spans="1:12" ht="15.75" thickBot="1" x14ac:dyDescent="0.3">
      <c r="K13" t="s">
        <v>267</v>
      </c>
      <c r="L13" s="117">
        <f>SUM(L17:L125)</f>
        <v>16116</v>
      </c>
    </row>
    <row r="14" spans="1:12" ht="15.75" thickBot="1" x14ac:dyDescent="0.3">
      <c r="A14" s="171" t="s">
        <v>219</v>
      </c>
      <c r="B14" s="172"/>
      <c r="C14" s="172"/>
      <c r="D14" s="172"/>
      <c r="E14" s="172"/>
      <c r="F14" s="172"/>
      <c r="G14" s="172"/>
      <c r="H14" s="173"/>
      <c r="I14" s="171" t="s">
        <v>226</v>
      </c>
      <c r="J14" s="172"/>
      <c r="K14" s="172"/>
      <c r="L14" s="173"/>
    </row>
    <row r="15" spans="1:12" ht="30" x14ac:dyDescent="0.25">
      <c r="A15" s="38" t="s">
        <v>220</v>
      </c>
      <c r="B15" s="38" t="s">
        <v>221</v>
      </c>
      <c r="C15" s="38" t="s">
        <v>222</v>
      </c>
      <c r="D15" s="38" t="s">
        <v>223</v>
      </c>
      <c r="E15" s="38" t="s">
        <v>224</v>
      </c>
      <c r="F15" s="38" t="s">
        <v>225</v>
      </c>
      <c r="G15" s="38" t="s">
        <v>229</v>
      </c>
      <c r="H15" s="95" t="s">
        <v>12</v>
      </c>
      <c r="I15" s="38" t="s">
        <v>227</v>
      </c>
      <c r="J15" s="38" t="s">
        <v>228</v>
      </c>
      <c r="K15" s="38" t="s">
        <v>22</v>
      </c>
      <c r="L15" s="38" t="s">
        <v>230</v>
      </c>
    </row>
    <row r="17" spans="1:12" x14ac:dyDescent="0.25">
      <c r="A17" s="42" t="s">
        <v>231</v>
      </c>
      <c r="B17" s="42" t="s">
        <v>248</v>
      </c>
      <c r="C17" s="42"/>
      <c r="D17" s="42"/>
      <c r="E17" s="42"/>
      <c r="F17" s="42" t="s">
        <v>249</v>
      </c>
      <c r="G17" s="42"/>
      <c r="H17" s="42"/>
      <c r="I17" s="42">
        <v>150</v>
      </c>
      <c r="J17" s="42">
        <v>6</v>
      </c>
      <c r="K17" s="115" t="s">
        <v>266</v>
      </c>
      <c r="L17" s="116">
        <f>+J17*I17</f>
        <v>900</v>
      </c>
    </row>
    <row r="18" spans="1:12" x14ac:dyDescent="0.25">
      <c r="A18" s="42" t="s">
        <v>232</v>
      </c>
      <c r="B18" s="42" t="s">
        <v>248</v>
      </c>
      <c r="C18" s="42"/>
      <c r="D18" s="42"/>
      <c r="E18" s="42"/>
      <c r="F18" s="42" t="s">
        <v>250</v>
      </c>
      <c r="G18" s="42"/>
      <c r="H18" s="42"/>
      <c r="I18" s="42">
        <v>151</v>
      </c>
      <c r="J18" s="42">
        <v>6</v>
      </c>
      <c r="K18" s="115" t="s">
        <v>266</v>
      </c>
      <c r="L18" s="116">
        <f t="shared" ref="L18:L33" si="0">+J18*I18</f>
        <v>906</v>
      </c>
    </row>
    <row r="19" spans="1:12" x14ac:dyDescent="0.25">
      <c r="A19" s="42" t="s">
        <v>233</v>
      </c>
      <c r="B19" s="42" t="s">
        <v>248</v>
      </c>
      <c r="C19" s="42"/>
      <c r="D19" s="42"/>
      <c r="E19" s="42"/>
      <c r="F19" s="42" t="s">
        <v>251</v>
      </c>
      <c r="G19" s="42"/>
      <c r="H19" s="42"/>
      <c r="I19" s="42">
        <v>152</v>
      </c>
      <c r="J19" s="42">
        <v>6</v>
      </c>
      <c r="K19" s="115" t="s">
        <v>266</v>
      </c>
      <c r="L19" s="116">
        <f t="shared" si="0"/>
        <v>912</v>
      </c>
    </row>
    <row r="20" spans="1:12" x14ac:dyDescent="0.25">
      <c r="A20" s="42" t="s">
        <v>234</v>
      </c>
      <c r="B20" s="42" t="s">
        <v>248</v>
      </c>
      <c r="C20" s="42"/>
      <c r="D20" s="42"/>
      <c r="E20" s="42"/>
      <c r="F20" s="42" t="s">
        <v>252</v>
      </c>
      <c r="G20" s="42"/>
      <c r="H20" s="42"/>
      <c r="I20" s="42">
        <v>153</v>
      </c>
      <c r="J20" s="42">
        <v>6</v>
      </c>
      <c r="K20" s="115" t="s">
        <v>266</v>
      </c>
      <c r="L20" s="116">
        <f t="shared" si="0"/>
        <v>918</v>
      </c>
    </row>
    <row r="21" spans="1:12" x14ac:dyDescent="0.25">
      <c r="A21" s="42" t="s">
        <v>235</v>
      </c>
      <c r="B21" s="42" t="s">
        <v>248</v>
      </c>
      <c r="C21" s="42"/>
      <c r="D21" s="42"/>
      <c r="E21" s="42"/>
      <c r="F21" s="42" t="s">
        <v>253</v>
      </c>
      <c r="G21" s="42"/>
      <c r="H21" s="42"/>
      <c r="I21" s="42">
        <v>154</v>
      </c>
      <c r="J21" s="42">
        <v>6</v>
      </c>
      <c r="K21" s="115" t="s">
        <v>266</v>
      </c>
      <c r="L21" s="116">
        <f t="shared" si="0"/>
        <v>924</v>
      </c>
    </row>
    <row r="22" spans="1:12" x14ac:dyDescent="0.25">
      <c r="A22" s="42" t="s">
        <v>236</v>
      </c>
      <c r="B22" s="42" t="s">
        <v>248</v>
      </c>
      <c r="C22" s="42"/>
      <c r="D22" s="42"/>
      <c r="E22" s="42"/>
      <c r="F22" s="42" t="s">
        <v>254</v>
      </c>
      <c r="G22" s="42"/>
      <c r="H22" s="42"/>
      <c r="I22" s="42">
        <v>155</v>
      </c>
      <c r="J22" s="42">
        <v>6</v>
      </c>
      <c r="K22" s="115" t="s">
        <v>266</v>
      </c>
      <c r="L22" s="116">
        <f t="shared" si="0"/>
        <v>930</v>
      </c>
    </row>
    <row r="23" spans="1:12" x14ac:dyDescent="0.25">
      <c r="A23" s="42" t="s">
        <v>237</v>
      </c>
      <c r="B23" s="42" t="s">
        <v>248</v>
      </c>
      <c r="C23" s="42"/>
      <c r="D23" s="42"/>
      <c r="E23" s="42"/>
      <c r="F23" s="42" t="s">
        <v>255</v>
      </c>
      <c r="G23" s="42"/>
      <c r="H23" s="42"/>
      <c r="I23" s="42">
        <v>156</v>
      </c>
      <c r="J23" s="42">
        <v>6</v>
      </c>
      <c r="K23" s="115" t="s">
        <v>266</v>
      </c>
      <c r="L23" s="116">
        <f t="shared" si="0"/>
        <v>936</v>
      </c>
    </row>
    <row r="24" spans="1:12" x14ac:dyDescent="0.25">
      <c r="A24" s="42" t="s">
        <v>238</v>
      </c>
      <c r="B24" s="42" t="s">
        <v>248</v>
      </c>
      <c r="C24" s="42"/>
      <c r="D24" s="42"/>
      <c r="E24" s="42"/>
      <c r="F24" s="42" t="s">
        <v>256</v>
      </c>
      <c r="G24" s="42"/>
      <c r="H24" s="42"/>
      <c r="I24" s="42">
        <v>157</v>
      </c>
      <c r="J24" s="42">
        <v>6</v>
      </c>
      <c r="K24" s="115" t="s">
        <v>266</v>
      </c>
      <c r="L24" s="116">
        <f t="shared" si="0"/>
        <v>942</v>
      </c>
    </row>
    <row r="25" spans="1:12" x14ac:dyDescent="0.25">
      <c r="A25" s="42" t="s">
        <v>239</v>
      </c>
      <c r="B25" s="42" t="s">
        <v>248</v>
      </c>
      <c r="C25" s="42"/>
      <c r="D25" s="42"/>
      <c r="E25" s="42"/>
      <c r="F25" s="42" t="s">
        <v>257</v>
      </c>
      <c r="G25" s="42"/>
      <c r="H25" s="42"/>
      <c r="I25" s="42">
        <v>158</v>
      </c>
      <c r="J25" s="42">
        <v>6</v>
      </c>
      <c r="K25" s="115" t="s">
        <v>266</v>
      </c>
      <c r="L25" s="116">
        <f t="shared" si="0"/>
        <v>948</v>
      </c>
    </row>
    <row r="26" spans="1:12" x14ac:dyDescent="0.25">
      <c r="A26" s="42" t="s">
        <v>240</v>
      </c>
      <c r="B26" s="42" t="s">
        <v>248</v>
      </c>
      <c r="C26" s="42"/>
      <c r="D26" s="42"/>
      <c r="E26" s="42"/>
      <c r="F26" s="42" t="s">
        <v>258</v>
      </c>
      <c r="G26" s="42"/>
      <c r="H26" s="42"/>
      <c r="I26" s="42">
        <v>159</v>
      </c>
      <c r="J26" s="42">
        <v>6</v>
      </c>
      <c r="K26" s="115" t="s">
        <v>266</v>
      </c>
      <c r="L26" s="116">
        <f t="shared" si="0"/>
        <v>954</v>
      </c>
    </row>
    <row r="27" spans="1:12" x14ac:dyDescent="0.25">
      <c r="A27" s="42" t="s">
        <v>241</v>
      </c>
      <c r="B27" s="42" t="s">
        <v>248</v>
      </c>
      <c r="C27" s="42"/>
      <c r="D27" s="42"/>
      <c r="E27" s="42"/>
      <c r="F27" s="42" t="s">
        <v>259</v>
      </c>
      <c r="G27" s="42"/>
      <c r="H27" s="42"/>
      <c r="I27" s="42">
        <v>160</v>
      </c>
      <c r="J27" s="42">
        <v>6</v>
      </c>
      <c r="K27" s="115" t="s">
        <v>266</v>
      </c>
      <c r="L27" s="116">
        <f t="shared" si="0"/>
        <v>960</v>
      </c>
    </row>
    <row r="28" spans="1:12" x14ac:dyDescent="0.25">
      <c r="A28" s="42" t="s">
        <v>242</v>
      </c>
      <c r="B28" s="42" t="s">
        <v>248</v>
      </c>
      <c r="C28" s="42"/>
      <c r="D28" s="42"/>
      <c r="E28" s="42"/>
      <c r="F28" s="42" t="s">
        <v>260</v>
      </c>
      <c r="G28" s="42"/>
      <c r="H28" s="42"/>
      <c r="I28" s="42">
        <v>161</v>
      </c>
      <c r="J28" s="42">
        <v>6</v>
      </c>
      <c r="K28" s="115" t="s">
        <v>266</v>
      </c>
      <c r="L28" s="116">
        <f t="shared" si="0"/>
        <v>966</v>
      </c>
    </row>
    <row r="29" spans="1:12" x14ac:dyDescent="0.25">
      <c r="A29" s="42" t="s">
        <v>243</v>
      </c>
      <c r="B29" s="42" t="s">
        <v>248</v>
      </c>
      <c r="C29" s="42"/>
      <c r="D29" s="42"/>
      <c r="E29" s="42"/>
      <c r="F29" s="42" t="s">
        <v>261</v>
      </c>
      <c r="G29" s="42"/>
      <c r="H29" s="42"/>
      <c r="I29" s="42">
        <v>162</v>
      </c>
      <c r="J29" s="42">
        <v>6</v>
      </c>
      <c r="K29" s="115" t="s">
        <v>266</v>
      </c>
      <c r="L29" s="116">
        <f t="shared" si="0"/>
        <v>972</v>
      </c>
    </row>
    <row r="30" spans="1:12" x14ac:dyDescent="0.25">
      <c r="A30" s="42" t="s">
        <v>244</v>
      </c>
      <c r="B30" s="42" t="s">
        <v>248</v>
      </c>
      <c r="C30" s="42"/>
      <c r="D30" s="42"/>
      <c r="E30" s="42"/>
      <c r="F30" s="42" t="s">
        <v>262</v>
      </c>
      <c r="G30" s="42"/>
      <c r="H30" s="42"/>
      <c r="I30" s="42">
        <v>163</v>
      </c>
      <c r="J30" s="42">
        <v>6</v>
      </c>
      <c r="K30" s="115" t="s">
        <v>266</v>
      </c>
      <c r="L30" s="116">
        <f t="shared" si="0"/>
        <v>978</v>
      </c>
    </row>
    <row r="31" spans="1:12" x14ac:dyDescent="0.25">
      <c r="A31" s="42" t="s">
        <v>245</v>
      </c>
      <c r="B31" s="42" t="s">
        <v>248</v>
      </c>
      <c r="C31" s="42"/>
      <c r="D31" s="42"/>
      <c r="E31" s="42"/>
      <c r="F31" s="42" t="s">
        <v>263</v>
      </c>
      <c r="G31" s="42"/>
      <c r="H31" s="42"/>
      <c r="I31" s="42">
        <v>164</v>
      </c>
      <c r="J31" s="42">
        <v>6</v>
      </c>
      <c r="K31" s="115" t="s">
        <v>266</v>
      </c>
      <c r="L31" s="116">
        <f t="shared" si="0"/>
        <v>984</v>
      </c>
    </row>
    <row r="32" spans="1:12" x14ac:dyDescent="0.25">
      <c r="A32" s="42" t="s">
        <v>246</v>
      </c>
      <c r="B32" s="42" t="s">
        <v>248</v>
      </c>
      <c r="C32" s="42"/>
      <c r="D32" s="42"/>
      <c r="E32" s="42"/>
      <c r="F32" s="42" t="s">
        <v>264</v>
      </c>
      <c r="G32" s="42"/>
      <c r="H32" s="42"/>
      <c r="I32" s="42">
        <v>165</v>
      </c>
      <c r="J32" s="42">
        <v>6</v>
      </c>
      <c r="K32" s="115" t="s">
        <v>266</v>
      </c>
      <c r="L32" s="116">
        <f t="shared" si="0"/>
        <v>990</v>
      </c>
    </row>
    <row r="33" spans="1:12" x14ac:dyDescent="0.25">
      <c r="A33" s="42" t="s">
        <v>247</v>
      </c>
      <c r="B33" s="42" t="s">
        <v>248</v>
      </c>
      <c r="C33" s="42"/>
      <c r="D33" s="42"/>
      <c r="E33" s="42"/>
      <c r="F33" s="42" t="s">
        <v>265</v>
      </c>
      <c r="G33" s="42"/>
      <c r="H33" s="42"/>
      <c r="I33" s="42">
        <v>166</v>
      </c>
      <c r="J33" s="42">
        <v>6</v>
      </c>
      <c r="K33" s="115" t="s">
        <v>266</v>
      </c>
      <c r="L33" s="116">
        <f t="shared" si="0"/>
        <v>996</v>
      </c>
    </row>
    <row r="34" spans="1:12" x14ac:dyDescent="0.25">
      <c r="L34" s="74"/>
    </row>
    <row r="35" spans="1:12" x14ac:dyDescent="0.25">
      <c r="L35" s="74"/>
    </row>
    <row r="36" spans="1:12" x14ac:dyDescent="0.25">
      <c r="L36" s="74"/>
    </row>
    <row r="37" spans="1:12" x14ac:dyDescent="0.25">
      <c r="L37" s="74"/>
    </row>
    <row r="38" spans="1:12" x14ac:dyDescent="0.25">
      <c r="L38" s="74"/>
    </row>
    <row r="39" spans="1:12" x14ac:dyDescent="0.25">
      <c r="L39" s="74"/>
    </row>
    <row r="40" spans="1:12" x14ac:dyDescent="0.25">
      <c r="L40" s="74"/>
    </row>
    <row r="41" spans="1:12" x14ac:dyDescent="0.25">
      <c r="L41" s="74"/>
    </row>
    <row r="42" spans="1:12" x14ac:dyDescent="0.25">
      <c r="L42" s="74"/>
    </row>
    <row r="43" spans="1:12" x14ac:dyDescent="0.25">
      <c r="L43" s="74"/>
    </row>
    <row r="44" spans="1:12" x14ac:dyDescent="0.25">
      <c r="L44" s="74"/>
    </row>
    <row r="45" spans="1:12" x14ac:dyDescent="0.25">
      <c r="L45" s="74"/>
    </row>
    <row r="46" spans="1:12" x14ac:dyDescent="0.25">
      <c r="L46" s="74"/>
    </row>
    <row r="47" spans="1:12" x14ac:dyDescent="0.25">
      <c r="L47" s="74"/>
    </row>
    <row r="48" spans="1:12" x14ac:dyDescent="0.25">
      <c r="L48" s="74"/>
    </row>
    <row r="49" spans="12:12" x14ac:dyDescent="0.25">
      <c r="L49" s="74"/>
    </row>
    <row r="50" spans="12:12" x14ac:dyDescent="0.25">
      <c r="L50" s="74"/>
    </row>
    <row r="51" spans="12:12" x14ac:dyDescent="0.25">
      <c r="L51" s="74"/>
    </row>
    <row r="52" spans="12:12" x14ac:dyDescent="0.25">
      <c r="L52" s="74"/>
    </row>
    <row r="53" spans="12:12" x14ac:dyDescent="0.25">
      <c r="L53" s="74"/>
    </row>
    <row r="54" spans="12:12" x14ac:dyDescent="0.25">
      <c r="L54" s="74"/>
    </row>
    <row r="55" spans="12:12" x14ac:dyDescent="0.25">
      <c r="L55" s="74"/>
    </row>
    <row r="56" spans="12:12" x14ac:dyDescent="0.25">
      <c r="L56" s="74"/>
    </row>
    <row r="57" spans="12:12" x14ac:dyDescent="0.25">
      <c r="L57" s="74"/>
    </row>
    <row r="58" spans="12:12" x14ac:dyDescent="0.25">
      <c r="L58" s="74"/>
    </row>
    <row r="59" spans="12:12" x14ac:dyDescent="0.25">
      <c r="L59" s="74"/>
    </row>
    <row r="60" spans="12:12" x14ac:dyDescent="0.25">
      <c r="L60" s="74"/>
    </row>
    <row r="61" spans="12:12" x14ac:dyDescent="0.25">
      <c r="L61" s="74"/>
    </row>
    <row r="62" spans="12:12" x14ac:dyDescent="0.25">
      <c r="L62" s="74"/>
    </row>
    <row r="63" spans="12:12" x14ac:dyDescent="0.25">
      <c r="L63" s="74"/>
    </row>
    <row r="64" spans="12:12" x14ac:dyDescent="0.25">
      <c r="L64" s="74"/>
    </row>
    <row r="65" spans="12:12" x14ac:dyDescent="0.25">
      <c r="L65" s="74"/>
    </row>
    <row r="66" spans="12:12" x14ac:dyDescent="0.25">
      <c r="L66" s="74"/>
    </row>
    <row r="67" spans="12:12" x14ac:dyDescent="0.25">
      <c r="L67" s="74"/>
    </row>
    <row r="68" spans="12:12" x14ac:dyDescent="0.25">
      <c r="L68" s="74"/>
    </row>
    <row r="69" spans="12:12" x14ac:dyDescent="0.25">
      <c r="L69" s="74"/>
    </row>
    <row r="70" spans="12:12" x14ac:dyDescent="0.25">
      <c r="L70" s="74"/>
    </row>
    <row r="71" spans="12:12" x14ac:dyDescent="0.25">
      <c r="L71" s="74"/>
    </row>
    <row r="72" spans="12:12" x14ac:dyDescent="0.25">
      <c r="L72" s="74"/>
    </row>
    <row r="73" spans="12:12" x14ac:dyDescent="0.25">
      <c r="L73" s="74"/>
    </row>
    <row r="74" spans="12:12" x14ac:dyDescent="0.25">
      <c r="L74" s="74"/>
    </row>
    <row r="75" spans="12:12" x14ac:dyDescent="0.25">
      <c r="L75" s="74"/>
    </row>
    <row r="76" spans="12:12" x14ac:dyDescent="0.25">
      <c r="L76" s="74"/>
    </row>
    <row r="77" spans="12:12" x14ac:dyDescent="0.25">
      <c r="L77" s="74"/>
    </row>
    <row r="78" spans="12:12" x14ac:dyDescent="0.25">
      <c r="L78" s="74"/>
    </row>
    <row r="79" spans="12:12" x14ac:dyDescent="0.25">
      <c r="L79" s="74"/>
    </row>
    <row r="80" spans="12:12" x14ac:dyDescent="0.25">
      <c r="L80" s="74"/>
    </row>
    <row r="81" spans="12:12" x14ac:dyDescent="0.25">
      <c r="L81" s="74"/>
    </row>
    <row r="82" spans="12:12" x14ac:dyDescent="0.25">
      <c r="L82" s="74"/>
    </row>
    <row r="83" spans="12:12" x14ac:dyDescent="0.25">
      <c r="L83" s="74"/>
    </row>
    <row r="84" spans="12:12" x14ac:dyDescent="0.25">
      <c r="L84" s="74"/>
    </row>
    <row r="85" spans="12:12" x14ac:dyDescent="0.25">
      <c r="L85" s="74"/>
    </row>
    <row r="86" spans="12:12" x14ac:dyDescent="0.25">
      <c r="L86" s="74"/>
    </row>
    <row r="87" spans="12:12" x14ac:dyDescent="0.25">
      <c r="L87" s="74"/>
    </row>
    <row r="88" spans="12:12" x14ac:dyDescent="0.25">
      <c r="L88" s="74"/>
    </row>
    <row r="89" spans="12:12" x14ac:dyDescent="0.25">
      <c r="L89" s="74"/>
    </row>
    <row r="90" spans="12:12" x14ac:dyDescent="0.25">
      <c r="L90" s="74"/>
    </row>
    <row r="91" spans="12:12" x14ac:dyDescent="0.25">
      <c r="L91" s="74"/>
    </row>
    <row r="92" spans="12:12" x14ac:dyDescent="0.25">
      <c r="L92" s="74"/>
    </row>
    <row r="93" spans="12:12" x14ac:dyDescent="0.25">
      <c r="L93" s="74"/>
    </row>
    <row r="94" spans="12:12" x14ac:dyDescent="0.25">
      <c r="L94" s="74"/>
    </row>
    <row r="95" spans="12:12" x14ac:dyDescent="0.25">
      <c r="L95" s="74"/>
    </row>
    <row r="96" spans="12:12" x14ac:dyDescent="0.25">
      <c r="L96" s="74"/>
    </row>
    <row r="97" spans="12:12" x14ac:dyDescent="0.25">
      <c r="L97" s="74"/>
    </row>
    <row r="98" spans="12:12" x14ac:dyDescent="0.25">
      <c r="L98" s="74"/>
    </row>
    <row r="99" spans="12:12" x14ac:dyDescent="0.25">
      <c r="L99" s="74"/>
    </row>
    <row r="100" spans="12:12" x14ac:dyDescent="0.25">
      <c r="L100" s="74"/>
    </row>
    <row r="101" spans="12:12" x14ac:dyDescent="0.25">
      <c r="L101" s="74"/>
    </row>
    <row r="102" spans="12:12" x14ac:dyDescent="0.25">
      <c r="L102" s="74"/>
    </row>
    <row r="103" spans="12:12" x14ac:dyDescent="0.25">
      <c r="L103" s="74"/>
    </row>
    <row r="104" spans="12:12" x14ac:dyDescent="0.25">
      <c r="L104" s="74"/>
    </row>
    <row r="105" spans="12:12" x14ac:dyDescent="0.25">
      <c r="L105" s="74"/>
    </row>
    <row r="106" spans="12:12" x14ac:dyDescent="0.25">
      <c r="L106" s="74"/>
    </row>
    <row r="107" spans="12:12" x14ac:dyDescent="0.25">
      <c r="L107" s="74"/>
    </row>
    <row r="108" spans="12:12" x14ac:dyDescent="0.25">
      <c r="L108" s="74"/>
    </row>
    <row r="109" spans="12:12" x14ac:dyDescent="0.25">
      <c r="L109" s="74"/>
    </row>
    <row r="110" spans="12:12" x14ac:dyDescent="0.25">
      <c r="L110" s="74"/>
    </row>
    <row r="111" spans="12:12" x14ac:dyDescent="0.25">
      <c r="L111" s="74"/>
    </row>
    <row r="112" spans="12:12" x14ac:dyDescent="0.25">
      <c r="L112" s="74"/>
    </row>
    <row r="113" spans="12:12" x14ac:dyDescent="0.25">
      <c r="L113" s="74"/>
    </row>
    <row r="114" spans="12:12" x14ac:dyDescent="0.25">
      <c r="L114" s="74"/>
    </row>
    <row r="115" spans="12:12" x14ac:dyDescent="0.25">
      <c r="L115" s="74"/>
    </row>
    <row r="116" spans="12:12" x14ac:dyDescent="0.25">
      <c r="L116" s="74"/>
    </row>
    <row r="117" spans="12:12" x14ac:dyDescent="0.25">
      <c r="L117" s="74"/>
    </row>
    <row r="118" spans="12:12" x14ac:dyDescent="0.25">
      <c r="L118" s="74"/>
    </row>
    <row r="119" spans="12:12" x14ac:dyDescent="0.25">
      <c r="L119" s="74"/>
    </row>
    <row r="120" spans="12:12" x14ac:dyDescent="0.25">
      <c r="L120" s="74"/>
    </row>
    <row r="121" spans="12:12" x14ac:dyDescent="0.25">
      <c r="L121" s="74"/>
    </row>
    <row r="122" spans="12:12" x14ac:dyDescent="0.25">
      <c r="L122" s="74"/>
    </row>
    <row r="123" spans="12:12" x14ac:dyDescent="0.25">
      <c r="L123" s="74"/>
    </row>
    <row r="124" spans="12:12" x14ac:dyDescent="0.25">
      <c r="L124" s="74"/>
    </row>
    <row r="125" spans="12:12" x14ac:dyDescent="0.25">
      <c r="L125" s="74"/>
    </row>
    <row r="126" spans="12:12" x14ac:dyDescent="0.25">
      <c r="L126" s="74"/>
    </row>
    <row r="127" spans="12:12" x14ac:dyDescent="0.25">
      <c r="L127" s="74"/>
    </row>
    <row r="128" spans="12:12" x14ac:dyDescent="0.25">
      <c r="L128" s="74"/>
    </row>
    <row r="129" spans="12:12" x14ac:dyDescent="0.25">
      <c r="L129" s="74"/>
    </row>
    <row r="130" spans="12:12" x14ac:dyDescent="0.25">
      <c r="L130" s="74"/>
    </row>
    <row r="131" spans="12:12" x14ac:dyDescent="0.25">
      <c r="L131" s="74"/>
    </row>
    <row r="132" spans="12:12" x14ac:dyDescent="0.25">
      <c r="L132" s="74"/>
    </row>
    <row r="133" spans="12:12" x14ac:dyDescent="0.25">
      <c r="L133" s="74"/>
    </row>
    <row r="134" spans="12:12" x14ac:dyDescent="0.25">
      <c r="L134" s="74"/>
    </row>
    <row r="135" spans="12:12" x14ac:dyDescent="0.25">
      <c r="L135" s="74"/>
    </row>
    <row r="136" spans="12:12" x14ac:dyDescent="0.25">
      <c r="L136" s="74"/>
    </row>
    <row r="137" spans="12:12" x14ac:dyDescent="0.25">
      <c r="L137" s="74"/>
    </row>
    <row r="138" spans="12:12" x14ac:dyDescent="0.25">
      <c r="L138" s="74"/>
    </row>
    <row r="139" spans="12:12" x14ac:dyDescent="0.25">
      <c r="L139" s="74"/>
    </row>
    <row r="140" spans="12:12" x14ac:dyDescent="0.25">
      <c r="L140" s="74"/>
    </row>
    <row r="141" spans="12:12" x14ac:dyDescent="0.25">
      <c r="L141" s="74"/>
    </row>
    <row r="142" spans="12:12" x14ac:dyDescent="0.25">
      <c r="L142" s="74"/>
    </row>
    <row r="143" spans="12:12" x14ac:dyDescent="0.25">
      <c r="L143" s="74"/>
    </row>
    <row r="144" spans="12:12" x14ac:dyDescent="0.25">
      <c r="L144" s="74"/>
    </row>
    <row r="145" spans="12:12" x14ac:dyDescent="0.25">
      <c r="L145" s="74"/>
    </row>
    <row r="146" spans="12:12" x14ac:dyDescent="0.25">
      <c r="L146" s="74"/>
    </row>
    <row r="147" spans="12:12" x14ac:dyDescent="0.25">
      <c r="L147" s="74"/>
    </row>
    <row r="148" spans="12:12" x14ac:dyDescent="0.25">
      <c r="L148" s="74"/>
    </row>
    <row r="149" spans="12:12" x14ac:dyDescent="0.25">
      <c r="L149" s="74"/>
    </row>
    <row r="150" spans="12:12" x14ac:dyDescent="0.25">
      <c r="L150" s="74"/>
    </row>
    <row r="151" spans="12:12" x14ac:dyDescent="0.25">
      <c r="L151" s="74"/>
    </row>
    <row r="152" spans="12:12" x14ac:dyDescent="0.25">
      <c r="L152" s="74"/>
    </row>
    <row r="153" spans="12:12" x14ac:dyDescent="0.25">
      <c r="L153" s="74"/>
    </row>
    <row r="154" spans="12:12" x14ac:dyDescent="0.25">
      <c r="L154" s="74"/>
    </row>
    <row r="155" spans="12:12" x14ac:dyDescent="0.25">
      <c r="L155" s="74"/>
    </row>
    <row r="156" spans="12:12" x14ac:dyDescent="0.25">
      <c r="L156" s="74"/>
    </row>
    <row r="157" spans="12:12" x14ac:dyDescent="0.25">
      <c r="L157" s="74"/>
    </row>
    <row r="158" spans="12:12" x14ac:dyDescent="0.25">
      <c r="L158" s="74"/>
    </row>
    <row r="159" spans="12:12" x14ac:dyDescent="0.25">
      <c r="L159" s="74"/>
    </row>
    <row r="160" spans="12:12" x14ac:dyDescent="0.25">
      <c r="L160" s="74"/>
    </row>
    <row r="161" spans="12:12" x14ac:dyDescent="0.25">
      <c r="L161" s="74"/>
    </row>
    <row r="162" spans="12:12" x14ac:dyDescent="0.25">
      <c r="L162" s="74"/>
    </row>
    <row r="163" spans="12:12" x14ac:dyDescent="0.25">
      <c r="L163" s="74"/>
    </row>
    <row r="164" spans="12:12" x14ac:dyDescent="0.25">
      <c r="L164" s="74"/>
    </row>
    <row r="165" spans="12:12" x14ac:dyDescent="0.25">
      <c r="L165" s="74"/>
    </row>
    <row r="166" spans="12:12" x14ac:dyDescent="0.25">
      <c r="L166" s="74"/>
    </row>
    <row r="167" spans="12:12" x14ac:dyDescent="0.25">
      <c r="L167" s="74"/>
    </row>
    <row r="168" spans="12:12" x14ac:dyDescent="0.25">
      <c r="L168" s="74"/>
    </row>
    <row r="169" spans="12:12" x14ac:dyDescent="0.25">
      <c r="L169" s="74"/>
    </row>
    <row r="170" spans="12:12" x14ac:dyDescent="0.25">
      <c r="L170" s="74"/>
    </row>
    <row r="171" spans="12:12" x14ac:dyDescent="0.25">
      <c r="L171" s="74"/>
    </row>
    <row r="172" spans="12:12" x14ac:dyDescent="0.25">
      <c r="L172" s="74"/>
    </row>
    <row r="173" spans="12:12" x14ac:dyDescent="0.25">
      <c r="L173" s="74"/>
    </row>
    <row r="174" spans="12:12" x14ac:dyDescent="0.25">
      <c r="L174" s="74"/>
    </row>
    <row r="175" spans="12:12" x14ac:dyDescent="0.25">
      <c r="L175" s="74"/>
    </row>
    <row r="176" spans="12:12" x14ac:dyDescent="0.25">
      <c r="L176" s="74"/>
    </row>
    <row r="177" spans="12:12" x14ac:dyDescent="0.25">
      <c r="L177" s="74"/>
    </row>
    <row r="178" spans="12:12" x14ac:dyDescent="0.25">
      <c r="L178" s="74"/>
    </row>
    <row r="179" spans="12:12" x14ac:dyDescent="0.25">
      <c r="L179" s="74"/>
    </row>
    <row r="180" spans="12:12" x14ac:dyDescent="0.25">
      <c r="L180" s="74"/>
    </row>
    <row r="181" spans="12:12" x14ac:dyDescent="0.25">
      <c r="L181" s="74"/>
    </row>
    <row r="182" spans="12:12" x14ac:dyDescent="0.25">
      <c r="L182" s="74"/>
    </row>
    <row r="183" spans="12:12" x14ac:dyDescent="0.25">
      <c r="L183" s="74"/>
    </row>
    <row r="184" spans="12:12" x14ac:dyDescent="0.25">
      <c r="L184" s="74"/>
    </row>
    <row r="185" spans="12:12" x14ac:dyDescent="0.25">
      <c r="L185" s="74"/>
    </row>
    <row r="186" spans="12:12" x14ac:dyDescent="0.25">
      <c r="L186" s="74"/>
    </row>
    <row r="187" spans="12:12" x14ac:dyDescent="0.25">
      <c r="L187" s="74"/>
    </row>
    <row r="188" spans="12:12" x14ac:dyDescent="0.25">
      <c r="L188" s="74"/>
    </row>
    <row r="189" spans="12:12" x14ac:dyDescent="0.25">
      <c r="L189" s="74"/>
    </row>
    <row r="190" spans="12:12" x14ac:dyDescent="0.25">
      <c r="L190" s="74"/>
    </row>
    <row r="191" spans="12:12" x14ac:dyDescent="0.25">
      <c r="L191" s="74"/>
    </row>
    <row r="192" spans="12:12" x14ac:dyDescent="0.25">
      <c r="L192" s="74"/>
    </row>
    <row r="193" spans="12:12" x14ac:dyDescent="0.25">
      <c r="L193" s="74"/>
    </row>
    <row r="194" spans="12:12" x14ac:dyDescent="0.25">
      <c r="L194" s="74"/>
    </row>
    <row r="195" spans="12:12" x14ac:dyDescent="0.25">
      <c r="L195" s="74"/>
    </row>
    <row r="196" spans="12:12" x14ac:dyDescent="0.25">
      <c r="L196" s="74"/>
    </row>
    <row r="197" spans="12:12" x14ac:dyDescent="0.25">
      <c r="L197" s="74"/>
    </row>
    <row r="198" spans="12:12" x14ac:dyDescent="0.25">
      <c r="L198" s="74"/>
    </row>
    <row r="199" spans="12:12" x14ac:dyDescent="0.25">
      <c r="L199" s="74"/>
    </row>
    <row r="200" spans="12:12" x14ac:dyDescent="0.25">
      <c r="L200" s="74"/>
    </row>
    <row r="201" spans="12:12" x14ac:dyDescent="0.25">
      <c r="L201" s="74"/>
    </row>
    <row r="202" spans="12:12" x14ac:dyDescent="0.25">
      <c r="L202" s="74"/>
    </row>
    <row r="203" spans="12:12" x14ac:dyDescent="0.25">
      <c r="L203" s="74"/>
    </row>
    <row r="204" spans="12:12" x14ac:dyDescent="0.25">
      <c r="L204" s="74"/>
    </row>
    <row r="205" spans="12:12" x14ac:dyDescent="0.25">
      <c r="L205" s="74"/>
    </row>
    <row r="206" spans="12:12" x14ac:dyDescent="0.25">
      <c r="L206" s="74"/>
    </row>
    <row r="207" spans="12:12" x14ac:dyDescent="0.25">
      <c r="L207" s="74"/>
    </row>
    <row r="208" spans="12:12" x14ac:dyDescent="0.25">
      <c r="L208" s="74"/>
    </row>
    <row r="209" spans="12:12" x14ac:dyDescent="0.25">
      <c r="L209" s="74"/>
    </row>
    <row r="210" spans="12:12" x14ac:dyDescent="0.25">
      <c r="L210" s="74"/>
    </row>
    <row r="211" spans="12:12" x14ac:dyDescent="0.25">
      <c r="L211" s="74"/>
    </row>
    <row r="212" spans="12:12" x14ac:dyDescent="0.25">
      <c r="L212" s="74"/>
    </row>
    <row r="213" spans="12:12" x14ac:dyDescent="0.25">
      <c r="L213" s="74"/>
    </row>
    <row r="214" spans="12:12" x14ac:dyDescent="0.25">
      <c r="L214" s="74"/>
    </row>
    <row r="215" spans="12:12" x14ac:dyDescent="0.25">
      <c r="L215" s="74"/>
    </row>
    <row r="216" spans="12:12" x14ac:dyDescent="0.25">
      <c r="L216" s="74"/>
    </row>
    <row r="217" spans="12:12" x14ac:dyDescent="0.25">
      <c r="L217" s="74"/>
    </row>
    <row r="218" spans="12:12" x14ac:dyDescent="0.25">
      <c r="L218" s="74"/>
    </row>
    <row r="219" spans="12:12" x14ac:dyDescent="0.25">
      <c r="L219" s="74"/>
    </row>
    <row r="220" spans="12:12" x14ac:dyDescent="0.25">
      <c r="L220" s="74"/>
    </row>
    <row r="221" spans="12:12" x14ac:dyDescent="0.25">
      <c r="L221" s="74"/>
    </row>
    <row r="222" spans="12:12" x14ac:dyDescent="0.25">
      <c r="L222" s="74"/>
    </row>
    <row r="223" spans="12:12" x14ac:dyDescent="0.25">
      <c r="L223" s="74"/>
    </row>
    <row r="224" spans="12:12" x14ac:dyDescent="0.25">
      <c r="L224" s="74"/>
    </row>
    <row r="225" spans="12:12" x14ac:dyDescent="0.25">
      <c r="L225" s="74"/>
    </row>
    <row r="226" spans="12:12" x14ac:dyDescent="0.25">
      <c r="L226" s="74"/>
    </row>
    <row r="227" spans="12:12" x14ac:dyDescent="0.25">
      <c r="L227" s="74"/>
    </row>
    <row r="228" spans="12:12" x14ac:dyDescent="0.25">
      <c r="L228" s="74"/>
    </row>
    <row r="229" spans="12:12" x14ac:dyDescent="0.25">
      <c r="L229" s="74"/>
    </row>
    <row r="230" spans="12:12" x14ac:dyDescent="0.25">
      <c r="L230" s="74"/>
    </row>
    <row r="231" spans="12:12" x14ac:dyDescent="0.25">
      <c r="L231" s="74"/>
    </row>
    <row r="232" spans="12:12" x14ac:dyDescent="0.25">
      <c r="L232" s="74"/>
    </row>
    <row r="233" spans="12:12" x14ac:dyDescent="0.25">
      <c r="L233" s="74"/>
    </row>
    <row r="234" spans="12:12" x14ac:dyDescent="0.25">
      <c r="L234" s="74"/>
    </row>
    <row r="235" spans="12:12" x14ac:dyDescent="0.25">
      <c r="L235" s="74"/>
    </row>
    <row r="236" spans="12:12" x14ac:dyDescent="0.25">
      <c r="L236" s="74"/>
    </row>
    <row r="237" spans="12:12" x14ac:dyDescent="0.25">
      <c r="L237" s="74"/>
    </row>
    <row r="238" spans="12:12" x14ac:dyDescent="0.25">
      <c r="L238" s="74"/>
    </row>
    <row r="239" spans="12:12" x14ac:dyDescent="0.25">
      <c r="L239" s="74"/>
    </row>
    <row r="240" spans="12:12" x14ac:dyDescent="0.25">
      <c r="L240" s="74"/>
    </row>
    <row r="241" spans="12:12" x14ac:dyDescent="0.25">
      <c r="L241" s="74"/>
    </row>
    <row r="242" spans="12:12" x14ac:dyDescent="0.25">
      <c r="L242" s="74"/>
    </row>
    <row r="243" spans="12:12" x14ac:dyDescent="0.25">
      <c r="L243" s="74"/>
    </row>
    <row r="244" spans="12:12" x14ac:dyDescent="0.25">
      <c r="L244" s="74"/>
    </row>
    <row r="245" spans="12:12" x14ac:dyDescent="0.25">
      <c r="L245" s="74"/>
    </row>
    <row r="246" spans="12:12" x14ac:dyDescent="0.25">
      <c r="L246" s="74"/>
    </row>
    <row r="247" spans="12:12" x14ac:dyDescent="0.25">
      <c r="L247" s="74"/>
    </row>
    <row r="248" spans="12:12" x14ac:dyDescent="0.25">
      <c r="L248" s="74"/>
    </row>
    <row r="249" spans="12:12" x14ac:dyDescent="0.25">
      <c r="L249" s="74"/>
    </row>
    <row r="250" spans="12:12" x14ac:dyDescent="0.25">
      <c r="L250" s="74"/>
    </row>
    <row r="251" spans="12:12" x14ac:dyDescent="0.25">
      <c r="L251" s="74"/>
    </row>
    <row r="252" spans="12:12" x14ac:dyDescent="0.25">
      <c r="L252" s="74"/>
    </row>
    <row r="253" spans="12:12" x14ac:dyDescent="0.25">
      <c r="L253" s="74"/>
    </row>
    <row r="254" spans="12:12" x14ac:dyDescent="0.25">
      <c r="L254" s="74"/>
    </row>
    <row r="255" spans="12:12" x14ac:dyDescent="0.25">
      <c r="L255" s="74"/>
    </row>
    <row r="256" spans="12:12" x14ac:dyDescent="0.25">
      <c r="L256" s="74"/>
    </row>
    <row r="257" spans="12:12" x14ac:dyDescent="0.25">
      <c r="L257" s="74"/>
    </row>
    <row r="258" spans="12:12" x14ac:dyDescent="0.25">
      <c r="L258" s="74"/>
    </row>
    <row r="259" spans="12:12" x14ac:dyDescent="0.25">
      <c r="L259" s="74"/>
    </row>
    <row r="260" spans="12:12" x14ac:dyDescent="0.25">
      <c r="L260" s="74"/>
    </row>
    <row r="261" spans="12:12" x14ac:dyDescent="0.25">
      <c r="L261" s="74"/>
    </row>
    <row r="262" spans="12:12" x14ac:dyDescent="0.25">
      <c r="L262" s="74"/>
    </row>
    <row r="263" spans="12:12" x14ac:dyDescent="0.25">
      <c r="L263" s="74"/>
    </row>
    <row r="264" spans="12:12" x14ac:dyDescent="0.25">
      <c r="L264" s="74"/>
    </row>
    <row r="265" spans="12:12" x14ac:dyDescent="0.25">
      <c r="L265" s="74"/>
    </row>
    <row r="266" spans="12:12" x14ac:dyDescent="0.25">
      <c r="L266" s="74"/>
    </row>
    <row r="267" spans="12:12" x14ac:dyDescent="0.25">
      <c r="L267" s="74"/>
    </row>
    <row r="268" spans="12:12" x14ac:dyDescent="0.25">
      <c r="L268" s="74"/>
    </row>
    <row r="269" spans="12:12" x14ac:dyDescent="0.25">
      <c r="L269" s="74"/>
    </row>
    <row r="270" spans="12:12" x14ac:dyDescent="0.25">
      <c r="L270" s="74"/>
    </row>
    <row r="271" spans="12:12" x14ac:dyDescent="0.25">
      <c r="L271" s="74"/>
    </row>
    <row r="272" spans="12:12" x14ac:dyDescent="0.25">
      <c r="L272" s="74"/>
    </row>
    <row r="273" spans="12:12" x14ac:dyDescent="0.25">
      <c r="L273" s="74"/>
    </row>
    <row r="274" spans="12:12" x14ac:dyDescent="0.25">
      <c r="L274" s="74"/>
    </row>
    <row r="275" spans="12:12" x14ac:dyDescent="0.25">
      <c r="L275" s="74"/>
    </row>
    <row r="276" spans="12:12" x14ac:dyDescent="0.25">
      <c r="L276" s="74"/>
    </row>
    <row r="277" spans="12:12" x14ac:dyDescent="0.25">
      <c r="L277" s="74"/>
    </row>
    <row r="278" spans="12:12" x14ac:dyDescent="0.25">
      <c r="L278" s="74"/>
    </row>
    <row r="279" spans="12:12" x14ac:dyDescent="0.25">
      <c r="L279" s="74"/>
    </row>
    <row r="280" spans="12:12" x14ac:dyDescent="0.25">
      <c r="L280" s="74"/>
    </row>
    <row r="281" spans="12:12" x14ac:dyDescent="0.25">
      <c r="L281" s="74"/>
    </row>
    <row r="282" spans="12:12" x14ac:dyDescent="0.25">
      <c r="L282" s="74"/>
    </row>
    <row r="283" spans="12:12" x14ac:dyDescent="0.25">
      <c r="L283" s="74"/>
    </row>
    <row r="284" spans="12:12" x14ac:dyDescent="0.25">
      <c r="L284" s="74"/>
    </row>
    <row r="285" spans="12:12" x14ac:dyDescent="0.25">
      <c r="L285" s="74"/>
    </row>
    <row r="286" spans="12:12" x14ac:dyDescent="0.25">
      <c r="L286" s="74"/>
    </row>
    <row r="287" spans="12:12" x14ac:dyDescent="0.25">
      <c r="L287" s="74"/>
    </row>
    <row r="288" spans="12:12" x14ac:dyDescent="0.25">
      <c r="L288" s="74"/>
    </row>
    <row r="289" spans="12:12" x14ac:dyDescent="0.25">
      <c r="L289" s="74"/>
    </row>
    <row r="290" spans="12:12" x14ac:dyDescent="0.25">
      <c r="L290" s="74"/>
    </row>
    <row r="291" spans="12:12" x14ac:dyDescent="0.25">
      <c r="L291" s="74"/>
    </row>
    <row r="292" spans="12:12" x14ac:dyDescent="0.25">
      <c r="L292" s="74"/>
    </row>
    <row r="293" spans="12:12" x14ac:dyDescent="0.25">
      <c r="L293" s="74"/>
    </row>
    <row r="294" spans="12:12" x14ac:dyDescent="0.25">
      <c r="L294" s="74"/>
    </row>
    <row r="295" spans="12:12" x14ac:dyDescent="0.25">
      <c r="L295" s="74"/>
    </row>
    <row r="296" spans="12:12" x14ac:dyDescent="0.25">
      <c r="L296" s="74"/>
    </row>
    <row r="297" spans="12:12" x14ac:dyDescent="0.25">
      <c r="L297" s="74"/>
    </row>
    <row r="298" spans="12:12" x14ac:dyDescent="0.25">
      <c r="L298" s="74"/>
    </row>
    <row r="299" spans="12:12" x14ac:dyDescent="0.25">
      <c r="L299" s="74"/>
    </row>
    <row r="300" spans="12:12" x14ac:dyDescent="0.25">
      <c r="L300" s="74"/>
    </row>
    <row r="301" spans="12:12" x14ac:dyDescent="0.25">
      <c r="L301" s="74"/>
    </row>
    <row r="302" spans="12:12" x14ac:dyDescent="0.25">
      <c r="L302" s="74"/>
    </row>
    <row r="303" spans="12:12" x14ac:dyDescent="0.25">
      <c r="L303" s="74"/>
    </row>
    <row r="304" spans="12:12" x14ac:dyDescent="0.25">
      <c r="L304" s="74"/>
    </row>
    <row r="305" spans="12:12" x14ac:dyDescent="0.25">
      <c r="L305" s="74"/>
    </row>
    <row r="306" spans="12:12" x14ac:dyDescent="0.25">
      <c r="L306" s="74"/>
    </row>
    <row r="307" spans="12:12" x14ac:dyDescent="0.25">
      <c r="L307" s="74"/>
    </row>
    <row r="308" spans="12:12" x14ac:dyDescent="0.25">
      <c r="L308" s="74"/>
    </row>
    <row r="309" spans="12:12" x14ac:dyDescent="0.25">
      <c r="L309" s="74"/>
    </row>
    <row r="310" spans="12:12" x14ac:dyDescent="0.25">
      <c r="L310" s="74"/>
    </row>
    <row r="311" spans="12:12" x14ac:dyDescent="0.25">
      <c r="L311" s="74"/>
    </row>
    <row r="312" spans="12:12" x14ac:dyDescent="0.25">
      <c r="L312" s="74"/>
    </row>
    <row r="313" spans="12:12" x14ac:dyDescent="0.25">
      <c r="L313" s="74"/>
    </row>
    <row r="314" spans="12:12" x14ac:dyDescent="0.25">
      <c r="L314" s="74"/>
    </row>
    <row r="315" spans="12:12" x14ac:dyDescent="0.25">
      <c r="L315" s="74"/>
    </row>
    <row r="316" spans="12:12" x14ac:dyDescent="0.25">
      <c r="L316" s="74"/>
    </row>
    <row r="317" spans="12:12" x14ac:dyDescent="0.25">
      <c r="L317" s="74"/>
    </row>
    <row r="318" spans="12:12" x14ac:dyDescent="0.25">
      <c r="L318" s="74"/>
    </row>
    <row r="319" spans="12:12" x14ac:dyDescent="0.25">
      <c r="L319" s="74"/>
    </row>
    <row r="320" spans="12:12" x14ac:dyDescent="0.25">
      <c r="L320" s="74"/>
    </row>
    <row r="321" spans="12:12" x14ac:dyDescent="0.25">
      <c r="L321" s="74"/>
    </row>
    <row r="322" spans="12:12" x14ac:dyDescent="0.25">
      <c r="L322" s="74"/>
    </row>
    <row r="323" spans="12:12" x14ac:dyDescent="0.25">
      <c r="L323" s="74"/>
    </row>
    <row r="324" spans="12:12" x14ac:dyDescent="0.25">
      <c r="L324" s="74"/>
    </row>
    <row r="325" spans="12:12" x14ac:dyDescent="0.25">
      <c r="L325" s="74"/>
    </row>
    <row r="326" spans="12:12" x14ac:dyDescent="0.25">
      <c r="L326" s="74"/>
    </row>
    <row r="327" spans="12:12" x14ac:dyDescent="0.25">
      <c r="L327" s="74"/>
    </row>
    <row r="328" spans="12:12" x14ac:dyDescent="0.25">
      <c r="L328" s="74"/>
    </row>
    <row r="329" spans="12:12" x14ac:dyDescent="0.25">
      <c r="L329" s="74"/>
    </row>
    <row r="330" spans="12:12" x14ac:dyDescent="0.25">
      <c r="L330" s="74"/>
    </row>
    <row r="331" spans="12:12" x14ac:dyDescent="0.25">
      <c r="L331" s="74"/>
    </row>
    <row r="332" spans="12:12" x14ac:dyDescent="0.25">
      <c r="L332" s="74"/>
    </row>
    <row r="333" spans="12:12" x14ac:dyDescent="0.25">
      <c r="L333" s="74"/>
    </row>
    <row r="334" spans="12:12" x14ac:dyDescent="0.25">
      <c r="L334" s="74"/>
    </row>
    <row r="335" spans="12:12" x14ac:dyDescent="0.25">
      <c r="L335" s="74"/>
    </row>
    <row r="336" spans="12:12" x14ac:dyDescent="0.25">
      <c r="L336" s="74"/>
    </row>
    <row r="337" spans="12:12" x14ac:dyDescent="0.25">
      <c r="L337" s="74"/>
    </row>
    <row r="338" spans="12:12" x14ac:dyDescent="0.25">
      <c r="L338" s="74"/>
    </row>
    <row r="339" spans="12:12" x14ac:dyDescent="0.25">
      <c r="L339" s="74"/>
    </row>
    <row r="340" spans="12:12" x14ac:dyDescent="0.25">
      <c r="L340" s="74"/>
    </row>
    <row r="341" spans="12:12" x14ac:dyDescent="0.25">
      <c r="L341" s="74"/>
    </row>
    <row r="342" spans="12:12" x14ac:dyDescent="0.25">
      <c r="L342" s="74"/>
    </row>
    <row r="343" spans="12:12" x14ac:dyDescent="0.25">
      <c r="L343" s="74"/>
    </row>
    <row r="344" spans="12:12" x14ac:dyDescent="0.25">
      <c r="L344" s="74"/>
    </row>
    <row r="345" spans="12:12" x14ac:dyDescent="0.25">
      <c r="L345" s="74"/>
    </row>
    <row r="346" spans="12:12" x14ac:dyDescent="0.25">
      <c r="L346" s="74"/>
    </row>
    <row r="347" spans="12:12" x14ac:dyDescent="0.25">
      <c r="L347" s="74"/>
    </row>
    <row r="348" spans="12:12" x14ac:dyDescent="0.25">
      <c r="L348" s="74"/>
    </row>
    <row r="349" spans="12:12" x14ac:dyDescent="0.25">
      <c r="L349" s="74"/>
    </row>
    <row r="350" spans="12:12" x14ac:dyDescent="0.25">
      <c r="L350" s="74"/>
    </row>
    <row r="351" spans="12:12" x14ac:dyDescent="0.25">
      <c r="L351" s="74"/>
    </row>
    <row r="352" spans="12:12" x14ac:dyDescent="0.25">
      <c r="L352" s="74"/>
    </row>
    <row r="353" spans="12:12" x14ac:dyDescent="0.25">
      <c r="L353" s="74"/>
    </row>
    <row r="354" spans="12:12" x14ac:dyDescent="0.25">
      <c r="L354" s="74"/>
    </row>
    <row r="355" spans="12:12" x14ac:dyDescent="0.25">
      <c r="L355" s="74"/>
    </row>
    <row r="356" spans="12:12" x14ac:dyDescent="0.25">
      <c r="L356" s="74"/>
    </row>
    <row r="357" spans="12:12" x14ac:dyDescent="0.25">
      <c r="L357" s="74"/>
    </row>
    <row r="358" spans="12:12" x14ac:dyDescent="0.25">
      <c r="L358" s="74"/>
    </row>
    <row r="359" spans="12:12" x14ac:dyDescent="0.25">
      <c r="L359" s="74"/>
    </row>
    <row r="360" spans="12:12" x14ac:dyDescent="0.25">
      <c r="L360" s="74"/>
    </row>
    <row r="361" spans="12:12" x14ac:dyDescent="0.25">
      <c r="L361" s="74"/>
    </row>
    <row r="362" spans="12:12" x14ac:dyDescent="0.25">
      <c r="L362" s="74"/>
    </row>
    <row r="363" spans="12:12" x14ac:dyDescent="0.25">
      <c r="L363" s="74"/>
    </row>
    <row r="364" spans="12:12" x14ac:dyDescent="0.25">
      <c r="L364" s="74"/>
    </row>
    <row r="365" spans="12:12" x14ac:dyDescent="0.25">
      <c r="L365" s="74"/>
    </row>
    <row r="366" spans="12:12" x14ac:dyDescent="0.25">
      <c r="L366" s="74"/>
    </row>
    <row r="367" spans="12:12" x14ac:dyDescent="0.25">
      <c r="L367" s="74"/>
    </row>
    <row r="368" spans="12:12" x14ac:dyDescent="0.25">
      <c r="L368" s="74"/>
    </row>
    <row r="369" spans="12:12" x14ac:dyDescent="0.25">
      <c r="L369" s="74"/>
    </row>
  </sheetData>
  <mergeCells count="8">
    <mergeCell ref="I14:L14"/>
    <mergeCell ref="A14:H14"/>
    <mergeCell ref="E7:I7"/>
    <mergeCell ref="E3:I3"/>
    <mergeCell ref="E5:I5"/>
    <mergeCell ref="A7:D7"/>
    <mergeCell ref="A9:C9"/>
    <mergeCell ref="E9:I9"/>
  </mergeCells>
  <phoneticPr fontId="7" type="noConversion"/>
  <dataValidations count="1">
    <dataValidation type="list" allowBlank="1" showInputMessage="1" showErrorMessage="1" errorTitle="Select department" error="Select department" promptTitle="Select department" prompt="Select department" sqref="E9" xr:uid="{0EC89BCD-1604-41E3-905D-32A6AA984792}">
      <formula1>deptname</formula1>
    </dataValidation>
  </dataValidations>
  <pageMargins left="0.70866141732283472" right="0.70866141732283472" top="0.74803149606299213" bottom="0.74803149606299213" header="0.31496062992125984" footer="0.31496062992125984"/>
  <pageSetup paperSize="9" scale="96" fitToHeight="2" orientation="landscape" r:id="rId1"/>
  <headerFooter>
    <oddFooter>&amp;L&amp;Z&amp;F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333EB0-B077-464F-87D8-A2077001641C}">
  <sheetPr>
    <pageSetUpPr fitToPage="1"/>
  </sheetPr>
  <dimension ref="B1:M24"/>
  <sheetViews>
    <sheetView tabSelected="1" zoomScaleNormal="100" workbookViewId="0">
      <selection activeCell="F13" sqref="F13"/>
    </sheetView>
  </sheetViews>
  <sheetFormatPr defaultRowHeight="15" x14ac:dyDescent="0.25"/>
  <cols>
    <col min="1" max="1" width="9.140625" style="119"/>
    <col min="2" max="2" width="18" style="119" customWidth="1"/>
    <col min="3" max="16384" width="9.140625" style="119"/>
  </cols>
  <sheetData>
    <row r="1" spans="2:13" x14ac:dyDescent="0.25">
      <c r="B1" s="96" t="s">
        <v>268</v>
      </c>
    </row>
    <row r="2" spans="2:13" x14ac:dyDescent="0.25">
      <c r="B2" s="118"/>
      <c r="C2" s="118"/>
    </row>
    <row r="3" spans="2:13" ht="33" customHeight="1" x14ac:dyDescent="0.25">
      <c r="B3" s="182" t="s">
        <v>269</v>
      </c>
      <c r="C3" s="182"/>
      <c r="D3" s="182"/>
      <c r="E3" s="182"/>
      <c r="F3" s="182"/>
      <c r="G3" s="182"/>
      <c r="H3" s="182"/>
      <c r="I3" s="182"/>
      <c r="J3" s="182"/>
      <c r="K3" s="182"/>
      <c r="L3" s="182"/>
      <c r="M3" s="182"/>
    </row>
    <row r="4" spans="2:13" ht="31.5" customHeight="1" x14ac:dyDescent="0.25">
      <c r="B4" s="182" t="s">
        <v>270</v>
      </c>
      <c r="C4" s="182"/>
      <c r="D4" s="182"/>
      <c r="E4" s="182"/>
      <c r="F4" s="182"/>
      <c r="G4" s="182"/>
      <c r="H4" s="182"/>
      <c r="I4" s="182"/>
      <c r="J4" s="182"/>
      <c r="K4" s="182"/>
      <c r="L4" s="182"/>
      <c r="M4" s="182"/>
    </row>
    <row r="5" spans="2:13" ht="32.25" customHeight="1" x14ac:dyDescent="0.25">
      <c r="B5" s="182" t="s">
        <v>271</v>
      </c>
      <c r="C5" s="182"/>
      <c r="D5" s="182"/>
      <c r="E5" s="182"/>
      <c r="F5" s="182"/>
      <c r="G5" s="182"/>
      <c r="H5" s="182"/>
      <c r="I5" s="182"/>
      <c r="J5" s="182"/>
      <c r="K5" s="182"/>
      <c r="L5" s="182"/>
      <c r="M5" s="182"/>
    </row>
    <row r="7" spans="2:13" x14ac:dyDescent="0.25">
      <c r="B7" s="181" t="s">
        <v>31</v>
      </c>
      <c r="C7" s="181"/>
      <c r="D7" s="181"/>
      <c r="E7" s="181"/>
      <c r="H7" s="51" t="str">
        <f>VLOOKUP(I7,dept,2,FALSE)</f>
        <v>CEA</v>
      </c>
      <c r="I7" s="121" t="s">
        <v>54</v>
      </c>
      <c r="J7" s="97"/>
      <c r="K7" s="97"/>
      <c r="L7" s="97"/>
    </row>
    <row r="9" spans="2:13" x14ac:dyDescent="0.25">
      <c r="B9" s="119" t="s">
        <v>272</v>
      </c>
    </row>
    <row r="11" spans="2:13" x14ac:dyDescent="0.25">
      <c r="B11" s="119" t="s">
        <v>273</v>
      </c>
    </row>
    <row r="13" spans="2:13" x14ac:dyDescent="0.25">
      <c r="B13" s="119" t="s">
        <v>274</v>
      </c>
    </row>
    <row r="14" spans="2:13" ht="15.75" thickBot="1" x14ac:dyDescent="0.3"/>
    <row r="15" spans="2:13" ht="15.75" thickBot="1" x14ac:dyDescent="0.3">
      <c r="B15" s="119" t="s">
        <v>142</v>
      </c>
      <c r="C15" s="52" t="s">
        <v>5</v>
      </c>
    </row>
    <row r="16" spans="2:13" ht="15.75" thickBot="1" x14ac:dyDescent="0.3">
      <c r="B16" s="119" t="s">
        <v>275</v>
      </c>
      <c r="C16" s="52" t="s">
        <v>5</v>
      </c>
    </row>
    <row r="17" spans="2:11" ht="15.75" thickBot="1" x14ac:dyDescent="0.3">
      <c r="B17" s="119" t="s">
        <v>276</v>
      </c>
      <c r="C17" s="52" t="s">
        <v>5</v>
      </c>
    </row>
    <row r="18" spans="2:11" ht="15.75" thickBot="1" x14ac:dyDescent="0.3">
      <c r="B18" s="119" t="s">
        <v>277</v>
      </c>
      <c r="C18" s="52" t="s">
        <v>5</v>
      </c>
    </row>
    <row r="19" spans="2:11" ht="15.75" thickBot="1" x14ac:dyDescent="0.3">
      <c r="B19" s="119" t="s">
        <v>278</v>
      </c>
      <c r="C19" s="52" t="s">
        <v>5</v>
      </c>
    </row>
    <row r="20" spans="2:11" ht="15.75" thickBot="1" x14ac:dyDescent="0.3">
      <c r="B20" s="119" t="s">
        <v>279</v>
      </c>
      <c r="C20" s="52" t="s">
        <v>5</v>
      </c>
      <c r="D20" s="120"/>
      <c r="E20" s="120"/>
      <c r="F20" s="120"/>
      <c r="G20" s="120"/>
      <c r="H20" s="120"/>
      <c r="I20" s="120"/>
      <c r="J20" s="120"/>
      <c r="K20" s="120"/>
    </row>
    <row r="22" spans="2:11" x14ac:dyDescent="0.25">
      <c r="B22" s="122" t="s">
        <v>280</v>
      </c>
      <c r="C22" s="123" t="s">
        <v>162</v>
      </c>
      <c r="D22" s="120"/>
      <c r="E22" s="120"/>
      <c r="F22" s="120"/>
      <c r="G22" s="120"/>
      <c r="H22" s="120"/>
      <c r="I22" s="120"/>
      <c r="J22" s="120"/>
      <c r="K22" s="120"/>
    </row>
    <row r="24" spans="2:11" x14ac:dyDescent="0.25">
      <c r="C24" s="123" t="s">
        <v>220</v>
      </c>
      <c r="D24" s="120"/>
      <c r="E24" s="120"/>
      <c r="F24" s="120"/>
      <c r="G24" s="120"/>
      <c r="H24" s="120"/>
      <c r="I24" s="120"/>
      <c r="J24" s="120"/>
      <c r="K24" s="120"/>
    </row>
  </sheetData>
  <mergeCells count="4">
    <mergeCell ref="B7:E7"/>
    <mergeCell ref="B3:M3"/>
    <mergeCell ref="B4:M4"/>
    <mergeCell ref="B5:M5"/>
  </mergeCells>
  <dataValidations count="1">
    <dataValidation type="list" allowBlank="1" showInputMessage="1" showErrorMessage="1" errorTitle="Select department" error="Select department" promptTitle="Select department" prompt="Select department" sqref="I7" xr:uid="{7A0ED6D1-401C-49B4-8C16-9C5A2CE9C2C0}">
      <formula1>deptname</formula1>
    </dataValidation>
  </dataValidations>
  <pageMargins left="0.70866141732283472" right="0.70866141732283472" top="0.74803149606299213" bottom="0.74803149606299213" header="0.31496062992125984" footer="0.31496062992125984"/>
  <pageSetup paperSize="9" orientation="landscape" r:id="rId1"/>
  <headerFooter>
    <oddFooter>&amp;L&amp;Z&amp;F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D5F498-9A37-4910-ABAB-60B3306F0532}">
  <dimension ref="A1:G56"/>
  <sheetViews>
    <sheetView workbookViewId="0">
      <selection activeCell="G4" sqref="G4:G38"/>
    </sheetView>
  </sheetViews>
  <sheetFormatPr defaultRowHeight="15" x14ac:dyDescent="0.25"/>
  <cols>
    <col min="1" max="1" width="52.5703125" bestFit="1" customWidth="1"/>
    <col min="2" max="2" width="8.85546875" customWidth="1"/>
    <col min="3" max="3" width="32.28515625" customWidth="1"/>
    <col min="4" max="4" width="32" bestFit="1" customWidth="1"/>
    <col min="5" max="5" width="52.5703125" bestFit="1" customWidth="1"/>
  </cols>
  <sheetData>
    <row r="1" spans="1:7" x14ac:dyDescent="0.25">
      <c r="A1" t="s">
        <v>44</v>
      </c>
      <c r="B1" t="s">
        <v>45</v>
      </c>
      <c r="C1" t="s">
        <v>46</v>
      </c>
      <c r="D1" t="s">
        <v>47</v>
      </c>
      <c r="E1" t="s">
        <v>44</v>
      </c>
    </row>
    <row r="2" spans="1:7" x14ac:dyDescent="0.25">
      <c r="A2" s="41" t="s">
        <v>48</v>
      </c>
      <c r="B2" s="41" t="s">
        <v>49</v>
      </c>
      <c r="C2" s="41" t="s">
        <v>50</v>
      </c>
      <c r="D2" s="41" t="s">
        <v>51</v>
      </c>
      <c r="E2" s="41" t="s">
        <v>48</v>
      </c>
      <c r="G2" t="s">
        <v>172</v>
      </c>
    </row>
    <row r="3" spans="1:7" x14ac:dyDescent="0.25">
      <c r="A3" s="41" t="s">
        <v>52</v>
      </c>
      <c r="B3" s="41" t="s">
        <v>53</v>
      </c>
      <c r="C3" s="41" t="s">
        <v>50</v>
      </c>
      <c r="D3" s="41" t="s">
        <v>51</v>
      </c>
      <c r="E3" s="41" t="s">
        <v>52</v>
      </c>
    </row>
    <row r="4" spans="1:7" x14ac:dyDescent="0.25">
      <c r="A4" s="41" t="s">
        <v>54</v>
      </c>
      <c r="B4" s="41" t="s">
        <v>55</v>
      </c>
      <c r="C4" s="41" t="s">
        <v>50</v>
      </c>
      <c r="D4" s="41" t="s">
        <v>51</v>
      </c>
      <c r="E4" s="41" t="s">
        <v>54</v>
      </c>
      <c r="G4" t="s">
        <v>168</v>
      </c>
    </row>
    <row r="5" spans="1:7" x14ac:dyDescent="0.25">
      <c r="A5" s="41" t="s">
        <v>56</v>
      </c>
      <c r="B5" s="41" t="s">
        <v>57</v>
      </c>
      <c r="C5" s="41" t="s">
        <v>50</v>
      </c>
      <c r="D5" s="41" t="s">
        <v>51</v>
      </c>
      <c r="E5" s="41" t="s">
        <v>56</v>
      </c>
      <c r="G5" t="s">
        <v>173</v>
      </c>
    </row>
    <row r="6" spans="1:7" x14ac:dyDescent="0.25">
      <c r="A6" s="41" t="s">
        <v>58</v>
      </c>
      <c r="B6" s="41" t="s">
        <v>59</v>
      </c>
      <c r="C6" s="41" t="s">
        <v>50</v>
      </c>
      <c r="D6" s="41" t="s">
        <v>51</v>
      </c>
      <c r="E6" s="41" t="s">
        <v>58</v>
      </c>
      <c r="G6" t="s">
        <v>174</v>
      </c>
    </row>
    <row r="7" spans="1:7" x14ac:dyDescent="0.25">
      <c r="A7" s="41" t="s">
        <v>60</v>
      </c>
      <c r="B7" s="41" t="s">
        <v>61</v>
      </c>
      <c r="C7" s="41" t="s">
        <v>50</v>
      </c>
      <c r="D7" s="41" t="s">
        <v>51</v>
      </c>
      <c r="E7" s="41" t="s">
        <v>60</v>
      </c>
      <c r="G7" t="s">
        <v>175</v>
      </c>
    </row>
    <row r="8" spans="1:7" x14ac:dyDescent="0.25">
      <c r="A8" s="41" t="s">
        <v>62</v>
      </c>
      <c r="B8" s="41" t="s">
        <v>63</v>
      </c>
      <c r="C8" s="41" t="s">
        <v>50</v>
      </c>
      <c r="D8" s="41" t="s">
        <v>51</v>
      </c>
      <c r="E8" s="41" t="s">
        <v>62</v>
      </c>
      <c r="G8" t="s">
        <v>176</v>
      </c>
    </row>
    <row r="9" spans="1:7" x14ac:dyDescent="0.25">
      <c r="A9" s="41" t="s">
        <v>64</v>
      </c>
      <c r="B9" s="41" t="s">
        <v>65</v>
      </c>
      <c r="C9" s="41" t="s">
        <v>50</v>
      </c>
      <c r="D9" s="41" t="s">
        <v>51</v>
      </c>
      <c r="E9" s="41" t="s">
        <v>64</v>
      </c>
      <c r="G9" t="s">
        <v>177</v>
      </c>
    </row>
    <row r="10" spans="1:7" x14ac:dyDescent="0.25">
      <c r="A10" s="41" t="s">
        <v>66</v>
      </c>
      <c r="B10" s="41" t="s">
        <v>67</v>
      </c>
      <c r="C10" s="41" t="s">
        <v>50</v>
      </c>
      <c r="D10" s="41" t="s">
        <v>51</v>
      </c>
      <c r="E10" s="41" t="s">
        <v>66</v>
      </c>
      <c r="G10" t="s">
        <v>178</v>
      </c>
    </row>
    <row r="11" spans="1:7" x14ac:dyDescent="0.25">
      <c r="A11" s="42" t="s">
        <v>51</v>
      </c>
      <c r="B11" s="42"/>
      <c r="C11" s="42"/>
      <c r="D11" s="42" t="s">
        <v>51</v>
      </c>
      <c r="E11" s="42" t="s">
        <v>51</v>
      </c>
      <c r="G11" t="s">
        <v>179</v>
      </c>
    </row>
    <row r="12" spans="1:7" x14ac:dyDescent="0.25">
      <c r="A12" s="43" t="s">
        <v>68</v>
      </c>
      <c r="B12" s="44" t="s">
        <v>69</v>
      </c>
      <c r="C12" s="45" t="s">
        <v>70</v>
      </c>
      <c r="D12" s="41" t="s">
        <v>71</v>
      </c>
      <c r="E12" s="43" t="s">
        <v>68</v>
      </c>
      <c r="G12" t="s">
        <v>180</v>
      </c>
    </row>
    <row r="13" spans="1:7" x14ac:dyDescent="0.25">
      <c r="A13" s="41" t="s">
        <v>72</v>
      </c>
      <c r="B13" s="44" t="s">
        <v>73</v>
      </c>
      <c r="C13" s="45" t="s">
        <v>70</v>
      </c>
      <c r="D13" s="41" t="s">
        <v>71</v>
      </c>
      <c r="E13" s="41" t="s">
        <v>72</v>
      </c>
      <c r="G13" t="s">
        <v>181</v>
      </c>
    </row>
    <row r="14" spans="1:7" x14ac:dyDescent="0.25">
      <c r="A14" s="41" t="s">
        <v>74</v>
      </c>
      <c r="B14" s="44" t="s">
        <v>75</v>
      </c>
      <c r="C14" s="45" t="s">
        <v>70</v>
      </c>
      <c r="D14" s="41" t="s">
        <v>71</v>
      </c>
      <c r="E14" s="41" t="s">
        <v>74</v>
      </c>
      <c r="G14" t="s">
        <v>182</v>
      </c>
    </row>
    <row r="15" spans="1:7" x14ac:dyDescent="0.25">
      <c r="A15" s="41" t="s">
        <v>76</v>
      </c>
      <c r="B15" s="44" t="s">
        <v>77</v>
      </c>
      <c r="C15" s="46" t="s">
        <v>78</v>
      </c>
      <c r="D15" s="44" t="s">
        <v>79</v>
      </c>
      <c r="E15" s="41" t="s">
        <v>76</v>
      </c>
      <c r="G15" t="s">
        <v>183</v>
      </c>
    </row>
    <row r="16" spans="1:7" x14ac:dyDescent="0.25">
      <c r="A16" s="41" t="s">
        <v>80</v>
      </c>
      <c r="B16" s="41" t="s">
        <v>81</v>
      </c>
      <c r="C16" s="45" t="s">
        <v>70</v>
      </c>
      <c r="D16" s="41" t="s">
        <v>82</v>
      </c>
      <c r="E16" s="41" t="s">
        <v>80</v>
      </c>
      <c r="G16" t="s">
        <v>184</v>
      </c>
    </row>
    <row r="17" spans="1:7" x14ac:dyDescent="0.25">
      <c r="A17" s="41" t="s">
        <v>83</v>
      </c>
      <c r="B17" s="41" t="s">
        <v>84</v>
      </c>
      <c r="C17" s="45" t="s">
        <v>70</v>
      </c>
      <c r="D17" s="41" t="s">
        <v>82</v>
      </c>
      <c r="E17" s="41" t="s">
        <v>83</v>
      </c>
      <c r="G17" t="s">
        <v>185</v>
      </c>
    </row>
    <row r="18" spans="1:7" x14ac:dyDescent="0.25">
      <c r="A18" s="41" t="s">
        <v>85</v>
      </c>
      <c r="B18" s="41" t="s">
        <v>86</v>
      </c>
      <c r="C18" s="45" t="s">
        <v>70</v>
      </c>
      <c r="D18" s="41" t="s">
        <v>82</v>
      </c>
      <c r="E18" s="41" t="s">
        <v>85</v>
      </c>
      <c r="G18" t="s">
        <v>186</v>
      </c>
    </row>
    <row r="19" spans="1:7" x14ac:dyDescent="0.25">
      <c r="A19" s="41" t="s">
        <v>87</v>
      </c>
      <c r="B19" s="41" t="s">
        <v>88</v>
      </c>
      <c r="C19" s="45" t="s">
        <v>70</v>
      </c>
      <c r="D19" s="41" t="s">
        <v>82</v>
      </c>
      <c r="E19" s="41" t="s">
        <v>87</v>
      </c>
      <c r="G19" t="s">
        <v>187</v>
      </c>
    </row>
    <row r="20" spans="1:7" x14ac:dyDescent="0.25">
      <c r="A20" s="42" t="s">
        <v>82</v>
      </c>
      <c r="B20" s="42"/>
      <c r="C20" s="42"/>
      <c r="D20" s="42" t="s">
        <v>51</v>
      </c>
      <c r="E20" s="42" t="s">
        <v>82</v>
      </c>
      <c r="G20" t="s">
        <v>188</v>
      </c>
    </row>
    <row r="21" spans="1:7" x14ac:dyDescent="0.25">
      <c r="A21" s="43" t="s">
        <v>89</v>
      </c>
      <c r="B21" s="44" t="s">
        <v>90</v>
      </c>
      <c r="C21" s="44" t="s">
        <v>91</v>
      </c>
      <c r="D21" s="44" t="s">
        <v>92</v>
      </c>
      <c r="E21" s="43" t="s">
        <v>89</v>
      </c>
      <c r="G21" t="s">
        <v>189</v>
      </c>
    </row>
    <row r="22" spans="1:7" x14ac:dyDescent="0.25">
      <c r="A22" s="41" t="s">
        <v>93</v>
      </c>
      <c r="B22" s="47" t="s">
        <v>94</v>
      </c>
      <c r="C22" s="44" t="s">
        <v>91</v>
      </c>
      <c r="D22" s="41" t="s">
        <v>92</v>
      </c>
      <c r="E22" s="41" t="s">
        <v>93</v>
      </c>
      <c r="G22" t="s">
        <v>190</v>
      </c>
    </row>
    <row r="23" spans="1:7" x14ac:dyDescent="0.25">
      <c r="A23" s="41" t="s">
        <v>95</v>
      </c>
      <c r="B23" s="44" t="s">
        <v>96</v>
      </c>
      <c r="C23" s="44" t="s">
        <v>91</v>
      </c>
      <c r="D23" s="41" t="s">
        <v>92</v>
      </c>
      <c r="E23" s="41" t="s">
        <v>95</v>
      </c>
      <c r="G23" t="s">
        <v>191</v>
      </c>
    </row>
    <row r="24" spans="1:7" x14ac:dyDescent="0.25">
      <c r="A24" s="41" t="s">
        <v>97</v>
      </c>
      <c r="B24" s="44" t="s">
        <v>98</v>
      </c>
      <c r="C24" s="44" t="s">
        <v>91</v>
      </c>
      <c r="D24" s="41" t="s">
        <v>92</v>
      </c>
      <c r="E24" s="41" t="s">
        <v>97</v>
      </c>
      <c r="G24" t="s">
        <v>192</v>
      </c>
    </row>
    <row r="25" spans="1:7" x14ac:dyDescent="0.25">
      <c r="A25" s="41" t="s">
        <v>99</v>
      </c>
      <c r="B25" s="44" t="s">
        <v>100</v>
      </c>
      <c r="C25" s="44" t="s">
        <v>91</v>
      </c>
      <c r="D25" s="41" t="s">
        <v>92</v>
      </c>
      <c r="E25" s="41" t="s">
        <v>99</v>
      </c>
      <c r="G25" t="s">
        <v>193</v>
      </c>
    </row>
    <row r="26" spans="1:7" x14ac:dyDescent="0.25">
      <c r="A26" s="41" t="s">
        <v>101</v>
      </c>
      <c r="B26" s="41" t="s">
        <v>101</v>
      </c>
      <c r="C26" s="44" t="s">
        <v>91</v>
      </c>
      <c r="D26" s="41"/>
      <c r="E26" s="41" t="s">
        <v>101</v>
      </c>
      <c r="G26" t="s">
        <v>194</v>
      </c>
    </row>
    <row r="27" spans="1:7" x14ac:dyDescent="0.25">
      <c r="A27" s="41" t="s">
        <v>102</v>
      </c>
      <c r="B27" s="41" t="s">
        <v>103</v>
      </c>
      <c r="C27" s="44" t="s">
        <v>91</v>
      </c>
      <c r="D27" s="41" t="s">
        <v>51</v>
      </c>
      <c r="E27" s="41" t="s">
        <v>102</v>
      </c>
      <c r="G27" t="s">
        <v>195</v>
      </c>
    </row>
    <row r="28" spans="1:7" x14ac:dyDescent="0.25">
      <c r="A28" s="42" t="s">
        <v>92</v>
      </c>
      <c r="B28" s="42"/>
      <c r="C28" s="42"/>
      <c r="D28" s="42" t="s">
        <v>51</v>
      </c>
      <c r="E28" s="42" t="s">
        <v>92</v>
      </c>
      <c r="G28" t="s">
        <v>196</v>
      </c>
    </row>
    <row r="29" spans="1:7" x14ac:dyDescent="0.25">
      <c r="A29" s="41" t="s">
        <v>104</v>
      </c>
      <c r="B29" s="41" t="s">
        <v>105</v>
      </c>
      <c r="C29" s="46" t="s">
        <v>78</v>
      </c>
      <c r="D29" s="41" t="s">
        <v>79</v>
      </c>
      <c r="E29" s="41" t="s">
        <v>104</v>
      </c>
      <c r="G29" t="s">
        <v>197</v>
      </c>
    </row>
    <row r="30" spans="1:7" x14ac:dyDescent="0.25">
      <c r="A30" s="41" t="s">
        <v>106</v>
      </c>
      <c r="B30" s="41" t="s">
        <v>107</v>
      </c>
      <c r="C30" s="46" t="s">
        <v>78</v>
      </c>
      <c r="D30" s="41" t="s">
        <v>79</v>
      </c>
      <c r="E30" s="41" t="s">
        <v>106</v>
      </c>
      <c r="G30">
        <v>1</v>
      </c>
    </row>
    <row r="31" spans="1:7" x14ac:dyDescent="0.25">
      <c r="A31" s="41" t="s">
        <v>108</v>
      </c>
      <c r="B31" s="41" t="s">
        <v>109</v>
      </c>
      <c r="C31" s="46" t="s">
        <v>78</v>
      </c>
      <c r="D31" s="41" t="s">
        <v>79</v>
      </c>
      <c r="E31" s="41" t="s">
        <v>108</v>
      </c>
      <c r="G31">
        <v>2</v>
      </c>
    </row>
    <row r="32" spans="1:7" x14ac:dyDescent="0.25">
      <c r="A32" s="41" t="s">
        <v>110</v>
      </c>
      <c r="B32" s="41" t="s">
        <v>111</v>
      </c>
      <c r="C32" s="46" t="s">
        <v>78</v>
      </c>
      <c r="D32" s="41" t="s">
        <v>79</v>
      </c>
      <c r="E32" s="41" t="s">
        <v>110</v>
      </c>
      <c r="G32">
        <v>3</v>
      </c>
    </row>
    <row r="33" spans="1:7" x14ac:dyDescent="0.25">
      <c r="A33" s="41" t="s">
        <v>112</v>
      </c>
      <c r="B33" s="41" t="s">
        <v>113</v>
      </c>
      <c r="C33" s="46" t="s">
        <v>78</v>
      </c>
      <c r="D33" s="41" t="s">
        <v>79</v>
      </c>
      <c r="E33" s="41" t="s">
        <v>112</v>
      </c>
      <c r="G33">
        <v>4</v>
      </c>
    </row>
    <row r="34" spans="1:7" x14ac:dyDescent="0.25">
      <c r="A34" s="41" t="s">
        <v>114</v>
      </c>
      <c r="B34" s="41" t="s">
        <v>115</v>
      </c>
      <c r="C34" s="44" t="s">
        <v>91</v>
      </c>
      <c r="D34" s="41" t="s">
        <v>92</v>
      </c>
      <c r="E34" s="41" t="s">
        <v>114</v>
      </c>
      <c r="G34">
        <v>5</v>
      </c>
    </row>
    <row r="35" spans="1:7" x14ac:dyDescent="0.25">
      <c r="A35" s="41" t="s">
        <v>116</v>
      </c>
      <c r="B35" s="41" t="s">
        <v>117</v>
      </c>
      <c r="C35" s="44" t="s">
        <v>91</v>
      </c>
      <c r="D35" s="41" t="s">
        <v>92</v>
      </c>
      <c r="E35" s="41" t="s">
        <v>116</v>
      </c>
      <c r="G35">
        <v>6</v>
      </c>
    </row>
    <row r="36" spans="1:7" x14ac:dyDescent="0.25">
      <c r="A36" s="41" t="s">
        <v>118</v>
      </c>
      <c r="B36" s="41" t="s">
        <v>119</v>
      </c>
      <c r="C36" s="44" t="s">
        <v>91</v>
      </c>
      <c r="D36" s="41" t="s">
        <v>92</v>
      </c>
      <c r="E36" s="41" t="s">
        <v>118</v>
      </c>
      <c r="G36">
        <v>7</v>
      </c>
    </row>
    <row r="37" spans="1:7" x14ac:dyDescent="0.25">
      <c r="A37" s="42" t="s">
        <v>79</v>
      </c>
      <c r="B37" s="42"/>
      <c r="C37" s="42"/>
      <c r="D37" s="42" t="s">
        <v>79</v>
      </c>
      <c r="E37" s="42" t="s">
        <v>79</v>
      </c>
      <c r="G37">
        <v>8</v>
      </c>
    </row>
    <row r="38" spans="1:7" x14ac:dyDescent="0.25">
      <c r="A38" s="41" t="s">
        <v>120</v>
      </c>
      <c r="B38" s="41" t="s">
        <v>121</v>
      </c>
      <c r="C38" s="46" t="s">
        <v>78</v>
      </c>
      <c r="D38" s="41" t="s">
        <v>79</v>
      </c>
      <c r="E38" s="41" t="s">
        <v>120</v>
      </c>
      <c r="G38">
        <v>9</v>
      </c>
    </row>
    <row r="39" spans="1:7" x14ac:dyDescent="0.25">
      <c r="A39" s="41" t="s">
        <v>122</v>
      </c>
      <c r="B39" s="41" t="s">
        <v>123</v>
      </c>
      <c r="C39" s="48" t="s">
        <v>78</v>
      </c>
      <c r="D39" s="41" t="s">
        <v>124</v>
      </c>
      <c r="E39" s="41" t="s">
        <v>122</v>
      </c>
    </row>
    <row r="40" spans="1:7" x14ac:dyDescent="0.25">
      <c r="A40" s="41" t="s">
        <v>125</v>
      </c>
      <c r="B40" s="41" t="s">
        <v>126</v>
      </c>
      <c r="C40" s="48" t="s">
        <v>78</v>
      </c>
      <c r="D40" s="41" t="s">
        <v>124</v>
      </c>
      <c r="E40" s="41" t="s">
        <v>125</v>
      </c>
    </row>
    <row r="41" spans="1:7" x14ac:dyDescent="0.25">
      <c r="A41" s="41" t="s">
        <v>127</v>
      </c>
      <c r="B41" s="41" t="s">
        <v>128</v>
      </c>
      <c r="C41" s="48" t="s">
        <v>78</v>
      </c>
      <c r="D41" s="41" t="s">
        <v>124</v>
      </c>
      <c r="E41" s="41" t="s">
        <v>127</v>
      </c>
    </row>
    <row r="42" spans="1:7" x14ac:dyDescent="0.25">
      <c r="A42" s="41" t="s">
        <v>129</v>
      </c>
      <c r="B42" s="41" t="s">
        <v>130</v>
      </c>
      <c r="C42" s="48" t="s">
        <v>78</v>
      </c>
      <c r="D42" s="41" t="s">
        <v>124</v>
      </c>
      <c r="E42" s="41" t="s">
        <v>129</v>
      </c>
    </row>
    <row r="43" spans="1:7" x14ac:dyDescent="0.25">
      <c r="A43" s="41" t="s">
        <v>131</v>
      </c>
      <c r="B43" s="41" t="s">
        <v>132</v>
      </c>
      <c r="C43" s="46" t="s">
        <v>78</v>
      </c>
      <c r="D43" s="41" t="s">
        <v>79</v>
      </c>
      <c r="E43" s="41" t="s">
        <v>131</v>
      </c>
    </row>
    <row r="44" spans="1:7" x14ac:dyDescent="0.25">
      <c r="A44" s="41" t="s">
        <v>133</v>
      </c>
      <c r="B44" s="41" t="s">
        <v>134</v>
      </c>
      <c r="C44" s="48" t="s">
        <v>78</v>
      </c>
      <c r="D44" s="41" t="s">
        <v>124</v>
      </c>
      <c r="E44" s="41" t="s">
        <v>133</v>
      </c>
    </row>
    <row r="45" spans="1:7" x14ac:dyDescent="0.25">
      <c r="A45" s="41" t="s">
        <v>135</v>
      </c>
      <c r="B45" s="41" t="s">
        <v>136</v>
      </c>
      <c r="C45" s="48" t="s">
        <v>78</v>
      </c>
      <c r="D45" s="41" t="s">
        <v>124</v>
      </c>
      <c r="E45" s="41" t="s">
        <v>135</v>
      </c>
    </row>
    <row r="46" spans="1:7" x14ac:dyDescent="0.25">
      <c r="A46" s="41" t="s">
        <v>131</v>
      </c>
      <c r="B46" s="41" t="s">
        <v>137</v>
      </c>
      <c r="C46" s="46" t="s">
        <v>78</v>
      </c>
      <c r="D46" s="41" t="s">
        <v>79</v>
      </c>
      <c r="E46" s="41" t="s">
        <v>131</v>
      </c>
    </row>
    <row r="47" spans="1:7" x14ac:dyDescent="0.25">
      <c r="A47" s="41" t="s">
        <v>138</v>
      </c>
      <c r="B47" s="41" t="s">
        <v>139</v>
      </c>
      <c r="C47" s="48" t="s">
        <v>78</v>
      </c>
      <c r="D47" s="41" t="s">
        <v>124</v>
      </c>
      <c r="E47" s="41" t="s">
        <v>138</v>
      </c>
    </row>
    <row r="48" spans="1:7" x14ac:dyDescent="0.25">
      <c r="A48" s="42" t="s">
        <v>124</v>
      </c>
      <c r="B48" s="42"/>
      <c r="C48" s="42"/>
      <c r="D48" s="42" t="s">
        <v>124</v>
      </c>
      <c r="E48" s="42" t="s">
        <v>124</v>
      </c>
    </row>
    <row r="49" spans="1:5" x14ac:dyDescent="0.25">
      <c r="A49" s="41" t="s">
        <v>140</v>
      </c>
      <c r="B49" s="41" t="s">
        <v>141</v>
      </c>
      <c r="C49" s="41" t="s">
        <v>50</v>
      </c>
      <c r="D49" s="41" t="s">
        <v>50</v>
      </c>
      <c r="E49" s="41" t="s">
        <v>140</v>
      </c>
    </row>
    <row r="50" spans="1:5" x14ac:dyDescent="0.25">
      <c r="A50" s="41" t="s">
        <v>142</v>
      </c>
      <c r="B50" s="41" t="s">
        <v>143</v>
      </c>
      <c r="C50" s="41" t="s">
        <v>144</v>
      </c>
      <c r="D50" s="41" t="s">
        <v>144</v>
      </c>
      <c r="E50" s="41" t="s">
        <v>142</v>
      </c>
    </row>
    <row r="51" spans="1:5" x14ac:dyDescent="0.25">
      <c r="A51" s="41" t="s">
        <v>145</v>
      </c>
      <c r="B51" s="41" t="s">
        <v>146</v>
      </c>
      <c r="C51" s="41" t="s">
        <v>144</v>
      </c>
      <c r="D51" s="41" t="s">
        <v>144</v>
      </c>
      <c r="E51" s="41" t="s">
        <v>145</v>
      </c>
    </row>
    <row r="52" spans="1:5" x14ac:dyDescent="0.25">
      <c r="A52" s="43" t="s">
        <v>147</v>
      </c>
      <c r="B52" s="41" t="s">
        <v>148</v>
      </c>
      <c r="C52" s="48" t="s">
        <v>78</v>
      </c>
      <c r="D52" s="41" t="s">
        <v>124</v>
      </c>
      <c r="E52" s="43" t="s">
        <v>147</v>
      </c>
    </row>
    <row r="53" spans="1:5" x14ac:dyDescent="0.25">
      <c r="A53" s="41" t="s">
        <v>149</v>
      </c>
      <c r="B53" s="41" t="s">
        <v>150</v>
      </c>
      <c r="C53" s="41" t="s">
        <v>144</v>
      </c>
      <c r="D53" s="41" t="s">
        <v>144</v>
      </c>
      <c r="E53" s="41" t="s">
        <v>149</v>
      </c>
    </row>
    <row r="54" spans="1:5" x14ac:dyDescent="0.25">
      <c r="A54" s="41" t="s">
        <v>151</v>
      </c>
      <c r="B54" s="41" t="s">
        <v>152</v>
      </c>
      <c r="C54" s="41" t="s">
        <v>144</v>
      </c>
      <c r="D54" s="41" t="s">
        <v>144</v>
      </c>
      <c r="E54" s="41" t="s">
        <v>151</v>
      </c>
    </row>
    <row r="55" spans="1:5" x14ac:dyDescent="0.25">
      <c r="A55" s="42" t="s">
        <v>144</v>
      </c>
      <c r="B55" s="42"/>
      <c r="C55" s="42"/>
      <c r="D55" s="42" t="s">
        <v>144</v>
      </c>
      <c r="E55" s="42" t="s">
        <v>144</v>
      </c>
    </row>
    <row r="56" spans="1:5" x14ac:dyDescent="0.25">
      <c r="A56" s="49" t="s">
        <v>153</v>
      </c>
      <c r="B56" s="50" t="s">
        <v>154</v>
      </c>
      <c r="C56" s="48" t="s">
        <v>78</v>
      </c>
      <c r="D56" s="50" t="s">
        <v>124</v>
      </c>
      <c r="E56" s="49" t="s">
        <v>153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7EE47E9B4D05B4ABA5B5C94A522240A" ma:contentTypeVersion="14" ma:contentTypeDescription="Create a new document." ma:contentTypeScope="" ma:versionID="b9f3a88d8cd6d092eb5d57af9dbeb39e">
  <xsd:schema xmlns:xsd="http://www.w3.org/2001/XMLSchema" xmlns:xs="http://www.w3.org/2001/XMLSchema" xmlns:p="http://schemas.microsoft.com/office/2006/metadata/properties" xmlns:ns1="http://schemas.microsoft.com/sharepoint/v3" xmlns:ns2="9625aa98-f7f6-45c6-8dc7-667e24e149ff" xmlns:ns3="eea2aa21-aa1d-448e-9625-b3806796d64c" targetNamespace="http://schemas.microsoft.com/office/2006/metadata/properties" ma:root="true" ma:fieldsID="89c8c063f82e37286f363f4ebb7730cc" ns1:_="" ns2:_="" ns3:_="">
    <xsd:import namespace="http://schemas.microsoft.com/sharepoint/v3"/>
    <xsd:import namespace="9625aa98-f7f6-45c6-8dc7-667e24e149ff"/>
    <xsd:import namespace="eea2aa21-aa1d-448e-9625-b3806796d64c"/>
    <xsd:element name="properties">
      <xsd:complexType>
        <xsd:sequence>
          <xsd:element name="documentManagement">
            <xsd:complexType>
              <xsd:all>
                <xsd:element ref="ns1:_ip_UnifiedCompliancePolicyProperties" minOccurs="0"/>
                <xsd:element ref="ns1:_ip_UnifiedCompliancePolicyUIAction" minOccurs="0"/>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8" nillable="true" ma:displayName="Unified Compliance Policy Properties" ma:hidden="true" ma:internalName="_ip_UnifiedCompliancePolicyProperties">
      <xsd:simpleType>
        <xsd:restriction base="dms:Note"/>
      </xsd:simpleType>
    </xsd:element>
    <xsd:element name="_ip_UnifiedCompliancePolicyUIAction" ma:index="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25aa98-f7f6-45c6-8dc7-667e24e149f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ea2aa21-aa1d-448e-9625-b3806796d64c"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CD10CE69-DD91-4195-8D57-5F06FB525C7D}">
  <ds:schemaRefs>
    <ds:schemaRef ds:uri="http://schemas.microsoft.com/sharepoint/v3/contenttype/forms"/>
  </ds:schemaRefs>
</ds:datastoreItem>
</file>

<file path=customXml/itemProps2.xml><?xml version="1.0" encoding="utf-8"?>
<ds:datastoreItem xmlns:ds="http://schemas.openxmlformats.org/officeDocument/2006/customXml" ds:itemID="{C28CF1FB-0293-4003-8377-EEB5FACB58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625aa98-f7f6-45c6-8dc7-667e24e149ff"/>
    <ds:schemaRef ds:uri="eea2aa21-aa1d-448e-9625-b3806796d6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81C79E7-EC8E-4218-8A3C-94D7934DCB89}">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Inv Request</vt:lpstr>
      <vt:lpstr>Restricted Income Approval </vt:lpstr>
      <vt:lpstr>Bulk Invoice Request</vt:lpstr>
      <vt:lpstr>Other Income Notification</vt:lpstr>
      <vt:lpstr>Dept List</vt:lpstr>
      <vt:lpstr>dept</vt:lpstr>
      <vt:lpstr>deptname</vt:lpstr>
      <vt:lpstr>'Bulk Invoice Request'!Print_Area</vt:lpstr>
      <vt:lpstr>'Inv Request'!Print_Area</vt:lpstr>
      <vt:lpstr>'Restricted Income Approval '!Print_Area</vt:lpstr>
      <vt:lpstr>sequence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Van Wijk</dc:creator>
  <cp:keywords/>
  <dc:description/>
  <cp:lastModifiedBy>Keith Harvey</cp:lastModifiedBy>
  <cp:revision/>
  <cp:lastPrinted>2021-02-10T15:38:35Z</cp:lastPrinted>
  <dcterms:created xsi:type="dcterms:W3CDTF">2016-07-05T15:20:42Z</dcterms:created>
  <dcterms:modified xsi:type="dcterms:W3CDTF">2021-05-11T10:10:43Z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0x010100B7EE47E9B4D05B4ABA5B5C94A522240A</vt:lpwstr>
  </property>
</Properties>
</file>